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5" yWindow="225" windowWidth="15480" windowHeight="11640" activeTab="1"/>
  </bookViews>
  <sheets>
    <sheet name="Sheet1" sheetId="1" r:id="rId1"/>
    <sheet name="AppendixD (Hole1137A)" sheetId="2" r:id="rId2"/>
  </sheets>
  <definedNames/>
  <calcPr fullCalcOnLoad="1"/>
</workbook>
</file>

<file path=xl/sharedStrings.xml><?xml version="1.0" encoding="utf-8"?>
<sst xmlns="http://schemas.openxmlformats.org/spreadsheetml/2006/main" count="56" uniqueCount="35">
  <si>
    <t>Breccia flow top</t>
  </si>
  <si>
    <t>Breccia flow base</t>
  </si>
  <si>
    <t>Spinose aa clinker</t>
  </si>
  <si>
    <t>Angular vesicles</t>
  </si>
  <si>
    <t>Entrained clasts</t>
  </si>
  <si>
    <t>Core pushing into breccia</t>
  </si>
  <si>
    <t>Slabs in breccia</t>
  </si>
  <si>
    <t>Welding in basal breccia</t>
  </si>
  <si>
    <t>Intact pahoehoe lobes in breccia</t>
  </si>
  <si>
    <t>Fragmented pahoehoe lobes</t>
  </si>
  <si>
    <t>Jig-saw fit clasts in breccia</t>
  </si>
  <si>
    <t>Sediment infill in breccia</t>
  </si>
  <si>
    <t>Pseudo-peperite texture</t>
  </si>
  <si>
    <t>Pahoehoe flow top</t>
  </si>
  <si>
    <t>Pahoehoe flow base</t>
  </si>
  <si>
    <t>Pahoehoe lobes (intact)</t>
  </si>
  <si>
    <t>Glassy chill crust</t>
  </si>
  <si>
    <t>Coherent upper vesicular crust</t>
  </si>
  <si>
    <t>Coherent lower vesicular crust</t>
  </si>
  <si>
    <t>Round vesicles</t>
  </si>
  <si>
    <t>HVS</t>
  </si>
  <si>
    <t>Characteristic</t>
  </si>
  <si>
    <t>Pahoehoe</t>
  </si>
  <si>
    <t>Aa</t>
  </si>
  <si>
    <t>Slab Pahoehoe</t>
  </si>
  <si>
    <t>Rubbly Pahoehoe</t>
  </si>
  <si>
    <t>sum</t>
  </si>
  <si>
    <t>%aa</t>
  </si>
  <si>
    <t>%phh</t>
  </si>
  <si>
    <t>%slphh</t>
  </si>
  <si>
    <t>%rphh</t>
  </si>
  <si>
    <t>Appendix D</t>
  </si>
  <si>
    <t>Unit:</t>
  </si>
  <si>
    <t>Characteristic:</t>
  </si>
  <si>
    <t>Note: phh = pahoehoe, slphh = slab pahoehoe, rphh = rubbly pahoehoe. HVS = horizontal vesicle sheet (Self et al., 1998). Bold = confident identification, italics = tentative identification.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</si>
</sst>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25"/>
    </sheetView>
  </sheetViews>
  <sheetFormatPr defaultColWidth="9.00390625" defaultRowHeight="12"/>
  <cols>
    <col min="1" max="1" width="26.375" style="0" customWidth="1"/>
    <col min="2" max="16384" width="11.375" style="0" customWidth="1"/>
  </cols>
  <sheetData>
    <row r="1" spans="2:5" ht="12">
      <c r="B1" t="s">
        <v>22</v>
      </c>
      <c r="C1" t="s">
        <v>23</v>
      </c>
      <c r="D1" t="s">
        <v>24</v>
      </c>
      <c r="E1" t="s">
        <v>25</v>
      </c>
    </row>
    <row r="2" ht="12">
      <c r="A2" t="s">
        <v>21</v>
      </c>
    </row>
    <row r="3" spans="1:5" ht="12">
      <c r="A3" t="s">
        <v>0</v>
      </c>
      <c r="B3">
        <v>-10</v>
      </c>
      <c r="C3">
        <v>10</v>
      </c>
      <c r="D3">
        <v>10</v>
      </c>
      <c r="E3">
        <v>10</v>
      </c>
    </row>
    <row r="4" spans="1:5" ht="12">
      <c r="A4" t="s">
        <v>1</v>
      </c>
      <c r="B4">
        <v>-10</v>
      </c>
      <c r="C4">
        <v>10</v>
      </c>
      <c r="D4">
        <v>1</v>
      </c>
      <c r="E4">
        <v>0</v>
      </c>
    </row>
    <row r="5" spans="1:5" ht="12">
      <c r="A5" t="s">
        <v>2</v>
      </c>
      <c r="B5">
        <v>-10</v>
      </c>
      <c r="C5">
        <v>10</v>
      </c>
      <c r="D5">
        <v>1</v>
      </c>
      <c r="E5">
        <v>-10</v>
      </c>
    </row>
    <row r="6" spans="1:5" ht="12">
      <c r="A6" t="s">
        <v>3</v>
      </c>
      <c r="B6">
        <v>-1</v>
      </c>
      <c r="C6">
        <v>1</v>
      </c>
      <c r="D6">
        <v>0</v>
      </c>
      <c r="E6">
        <v>1</v>
      </c>
    </row>
    <row r="7" spans="1:5" ht="12">
      <c r="A7" t="s">
        <v>4</v>
      </c>
      <c r="B7">
        <v>-10</v>
      </c>
      <c r="C7">
        <v>1</v>
      </c>
      <c r="D7">
        <v>1</v>
      </c>
      <c r="E7">
        <v>1</v>
      </c>
    </row>
    <row r="8" spans="1:5" ht="12">
      <c r="A8" t="s">
        <v>5</v>
      </c>
      <c r="B8">
        <v>0</v>
      </c>
      <c r="C8">
        <v>1</v>
      </c>
      <c r="D8">
        <v>1</v>
      </c>
      <c r="E8">
        <v>1</v>
      </c>
    </row>
    <row r="9" spans="1:5" ht="12">
      <c r="A9" t="s">
        <v>6</v>
      </c>
      <c r="B9">
        <v>0</v>
      </c>
      <c r="C9">
        <v>-1</v>
      </c>
      <c r="D9">
        <v>10</v>
      </c>
      <c r="E9">
        <v>1</v>
      </c>
    </row>
    <row r="10" spans="1:5" ht="12">
      <c r="A10" t="s">
        <v>7</v>
      </c>
      <c r="B10">
        <v>0</v>
      </c>
      <c r="C10">
        <v>-1</v>
      </c>
      <c r="D10">
        <v>0</v>
      </c>
      <c r="E10">
        <v>0</v>
      </c>
    </row>
    <row r="11" spans="1:5" ht="12">
      <c r="A11" t="s">
        <v>8</v>
      </c>
      <c r="B11">
        <v>0</v>
      </c>
      <c r="C11">
        <v>-1</v>
      </c>
      <c r="D11">
        <v>-1</v>
      </c>
      <c r="E11">
        <v>1</v>
      </c>
    </row>
    <row r="12" spans="1:5" ht="12">
      <c r="A12" t="s">
        <v>9</v>
      </c>
      <c r="B12">
        <v>0</v>
      </c>
      <c r="C12">
        <v>-1</v>
      </c>
      <c r="D12">
        <v>-1</v>
      </c>
      <c r="E12">
        <v>10</v>
      </c>
    </row>
    <row r="13" spans="1:5" ht="12">
      <c r="A13" t="s">
        <v>10</v>
      </c>
      <c r="B13">
        <v>0</v>
      </c>
      <c r="C13">
        <v>-1</v>
      </c>
      <c r="D13">
        <v>0</v>
      </c>
      <c r="E13">
        <v>0</v>
      </c>
    </row>
    <row r="14" spans="1:5" ht="12">
      <c r="A14" t="s">
        <v>11</v>
      </c>
      <c r="B14">
        <v>0</v>
      </c>
      <c r="C14">
        <v>0</v>
      </c>
      <c r="D14">
        <v>0</v>
      </c>
      <c r="E14">
        <v>0</v>
      </c>
    </row>
    <row r="15" spans="1:5" ht="12">
      <c r="A15" t="s">
        <v>12</v>
      </c>
      <c r="B15">
        <v>0</v>
      </c>
      <c r="C15">
        <v>0</v>
      </c>
      <c r="D15">
        <v>0</v>
      </c>
      <c r="E15">
        <v>0</v>
      </c>
    </row>
    <row r="16" spans="1:5" ht="12">
      <c r="A16" t="s">
        <v>13</v>
      </c>
      <c r="B16">
        <v>0</v>
      </c>
      <c r="C16">
        <v>0</v>
      </c>
      <c r="D16">
        <v>0</v>
      </c>
      <c r="E16">
        <v>0</v>
      </c>
    </row>
    <row r="17" spans="1:5" ht="12">
      <c r="A17" t="s">
        <v>14</v>
      </c>
      <c r="B17">
        <v>0</v>
      </c>
      <c r="C17">
        <v>0</v>
      </c>
      <c r="D17">
        <v>0</v>
      </c>
      <c r="E17">
        <v>0</v>
      </c>
    </row>
    <row r="18" spans="1:5" ht="12">
      <c r="A18" t="s">
        <v>15</v>
      </c>
      <c r="B18">
        <v>1</v>
      </c>
      <c r="C18">
        <v>-10</v>
      </c>
      <c r="D18">
        <v>0</v>
      </c>
      <c r="E18">
        <v>1</v>
      </c>
    </row>
    <row r="19" spans="1:5" ht="12">
      <c r="A19" t="s">
        <v>16</v>
      </c>
      <c r="B19">
        <v>1</v>
      </c>
      <c r="C19">
        <v>-1</v>
      </c>
      <c r="D19">
        <v>1</v>
      </c>
      <c r="E19">
        <v>1</v>
      </c>
    </row>
    <row r="20" spans="1:5" ht="12">
      <c r="A20" t="s">
        <v>17</v>
      </c>
      <c r="B20">
        <v>10</v>
      </c>
      <c r="C20">
        <v>-1</v>
      </c>
      <c r="D20">
        <v>-1</v>
      </c>
      <c r="E20">
        <v>10</v>
      </c>
    </row>
    <row r="21" spans="1:5" ht="12">
      <c r="A21" t="s">
        <v>18</v>
      </c>
      <c r="B21">
        <v>10</v>
      </c>
      <c r="C21">
        <v>-1</v>
      </c>
      <c r="D21">
        <v>-1</v>
      </c>
      <c r="E21">
        <v>10</v>
      </c>
    </row>
    <row r="22" spans="1:5" ht="12">
      <c r="A22" t="s">
        <v>19</v>
      </c>
      <c r="B22">
        <v>1</v>
      </c>
      <c r="C22">
        <v>-1</v>
      </c>
      <c r="D22">
        <v>0</v>
      </c>
      <c r="E22">
        <v>1</v>
      </c>
    </row>
    <row r="23" spans="1:5" ht="12">
      <c r="A23" t="s">
        <v>20</v>
      </c>
      <c r="B23">
        <v>1</v>
      </c>
      <c r="C23">
        <v>0</v>
      </c>
      <c r="D23">
        <v>0</v>
      </c>
      <c r="E23">
        <v>0</v>
      </c>
    </row>
    <row r="25" spans="1:5" ht="12">
      <c r="A25" t="s">
        <v>26</v>
      </c>
      <c r="B25">
        <v>65</v>
      </c>
      <c r="C25">
        <v>52</v>
      </c>
      <c r="D25">
        <v>29</v>
      </c>
      <c r="E25">
        <v>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tabSelected="1" workbookViewId="0" topLeftCell="A19">
      <selection activeCell="F28" sqref="F28"/>
    </sheetView>
  </sheetViews>
  <sheetFormatPr defaultColWidth="9.00390625" defaultRowHeight="12"/>
  <cols>
    <col min="1" max="1" width="32.125" style="0" customWidth="1"/>
    <col min="2" max="16384" width="11.375" style="0" customWidth="1"/>
  </cols>
  <sheetData>
    <row r="2" ht="12">
      <c r="A2" t="s">
        <v>31</v>
      </c>
    </row>
    <row r="5" spans="1:8" ht="12">
      <c r="A5" t="s">
        <v>32</v>
      </c>
      <c r="B5">
        <v>1</v>
      </c>
      <c r="C5">
        <v>2</v>
      </c>
      <c r="D5">
        <v>3</v>
      </c>
      <c r="E5">
        <v>4</v>
      </c>
      <c r="F5">
        <v>7</v>
      </c>
      <c r="G5">
        <v>8</v>
      </c>
      <c r="H5">
        <v>10</v>
      </c>
    </row>
    <row r="6" ht="12">
      <c r="A6" t="s">
        <v>33</v>
      </c>
    </row>
    <row r="7" spans="1:8" ht="12">
      <c r="A7" t="s">
        <v>0</v>
      </c>
      <c r="B7">
        <v>0.5</v>
      </c>
      <c r="C7">
        <v>1</v>
      </c>
      <c r="D7">
        <v>0</v>
      </c>
      <c r="E7">
        <v>-1</v>
      </c>
      <c r="F7">
        <v>1</v>
      </c>
      <c r="G7">
        <v>-1</v>
      </c>
      <c r="H7">
        <v>1</v>
      </c>
    </row>
    <row r="8" spans="1:8" ht="12">
      <c r="A8" t="s">
        <v>1</v>
      </c>
      <c r="B8">
        <v>-0.5</v>
      </c>
      <c r="C8">
        <v>0</v>
      </c>
      <c r="D8">
        <v>0.5</v>
      </c>
      <c r="E8">
        <v>-1</v>
      </c>
      <c r="F8">
        <v>1</v>
      </c>
      <c r="G8">
        <v>-1</v>
      </c>
      <c r="H8">
        <v>0</v>
      </c>
    </row>
    <row r="9" spans="1:8" ht="12">
      <c r="A9" t="s">
        <v>2</v>
      </c>
      <c r="B9">
        <v>0</v>
      </c>
      <c r="C9">
        <v>-1</v>
      </c>
      <c r="D9">
        <v>0.5</v>
      </c>
      <c r="E9">
        <v>-1</v>
      </c>
      <c r="F9">
        <v>-1</v>
      </c>
      <c r="G9">
        <v>-1</v>
      </c>
      <c r="H9">
        <v>-1</v>
      </c>
    </row>
    <row r="10" spans="1:8" ht="12">
      <c r="A10" t="s">
        <v>3</v>
      </c>
      <c r="B10">
        <v>-0.5</v>
      </c>
      <c r="C10">
        <v>0.5</v>
      </c>
      <c r="D10">
        <v>0.5</v>
      </c>
      <c r="E10">
        <v>0.5</v>
      </c>
      <c r="F10">
        <v>0.5</v>
      </c>
      <c r="G10">
        <v>0.5</v>
      </c>
      <c r="H10">
        <v>-0.5</v>
      </c>
    </row>
    <row r="11" spans="1:8" ht="12">
      <c r="A11" t="s">
        <v>4</v>
      </c>
      <c r="B11">
        <v>-0.5</v>
      </c>
      <c r="C11">
        <v>0.5</v>
      </c>
      <c r="D11">
        <v>-1</v>
      </c>
      <c r="E11">
        <v>-1</v>
      </c>
      <c r="F11">
        <v>0.5</v>
      </c>
      <c r="G11">
        <v>-1</v>
      </c>
      <c r="H11">
        <v>0</v>
      </c>
    </row>
    <row r="12" spans="1:8" ht="12">
      <c r="A12" t="s">
        <v>5</v>
      </c>
      <c r="B12">
        <v>0</v>
      </c>
      <c r="C12">
        <v>-1</v>
      </c>
      <c r="D12">
        <v>-0.5</v>
      </c>
      <c r="E12">
        <v>-1</v>
      </c>
      <c r="F12">
        <v>-1</v>
      </c>
      <c r="G12">
        <v>-1</v>
      </c>
      <c r="H12">
        <v>-1</v>
      </c>
    </row>
    <row r="13" spans="1:8" ht="12">
      <c r="A13" t="s">
        <v>6</v>
      </c>
      <c r="B13">
        <v>-1</v>
      </c>
      <c r="C13">
        <v>-1</v>
      </c>
      <c r="D13">
        <v>-1</v>
      </c>
      <c r="E13">
        <v>-1</v>
      </c>
      <c r="F13">
        <v>-1</v>
      </c>
      <c r="G13">
        <v>-1</v>
      </c>
      <c r="H13">
        <v>-1</v>
      </c>
    </row>
    <row r="14" spans="1:8" ht="12">
      <c r="A14" t="s">
        <v>7</v>
      </c>
      <c r="B14">
        <v>0</v>
      </c>
      <c r="C14">
        <v>0</v>
      </c>
      <c r="D14">
        <v>-1</v>
      </c>
      <c r="E14">
        <v>-1</v>
      </c>
      <c r="F14">
        <v>-0.5</v>
      </c>
      <c r="G14">
        <v>-1</v>
      </c>
      <c r="H14">
        <v>0</v>
      </c>
    </row>
    <row r="15" spans="1:8" ht="12">
      <c r="A15" t="s">
        <v>8</v>
      </c>
      <c r="B15">
        <v>0</v>
      </c>
      <c r="C15">
        <v>1</v>
      </c>
      <c r="D15">
        <v>-0.5</v>
      </c>
      <c r="E15">
        <v>-1</v>
      </c>
      <c r="F15">
        <v>-0.5</v>
      </c>
      <c r="G15">
        <v>-1</v>
      </c>
      <c r="H15">
        <v>-0.5</v>
      </c>
    </row>
    <row r="16" spans="1:8" ht="12">
      <c r="A16" t="s">
        <v>9</v>
      </c>
      <c r="B16">
        <v>0.5</v>
      </c>
      <c r="C16">
        <v>1</v>
      </c>
      <c r="D16">
        <v>-0.5</v>
      </c>
      <c r="E16">
        <v>-1</v>
      </c>
      <c r="F16">
        <v>1</v>
      </c>
      <c r="G16">
        <v>-1</v>
      </c>
      <c r="H16">
        <v>1</v>
      </c>
    </row>
    <row r="17" spans="1:8" ht="12">
      <c r="A17" t="s">
        <v>10</v>
      </c>
      <c r="B17">
        <v>0</v>
      </c>
      <c r="C17">
        <v>0.5</v>
      </c>
      <c r="D17">
        <v>-0.5</v>
      </c>
      <c r="E17">
        <v>-1</v>
      </c>
      <c r="F17">
        <v>1</v>
      </c>
      <c r="G17">
        <v>-1</v>
      </c>
      <c r="H17">
        <v>0.5</v>
      </c>
    </row>
    <row r="18" spans="1:8" ht="12">
      <c r="A18" t="s">
        <v>11</v>
      </c>
      <c r="B18">
        <v>0</v>
      </c>
      <c r="C18">
        <v>-0.5</v>
      </c>
      <c r="D18">
        <v>0.5</v>
      </c>
      <c r="E18">
        <v>-1</v>
      </c>
      <c r="F18">
        <v>1</v>
      </c>
      <c r="G18">
        <v>0.5</v>
      </c>
      <c r="H18">
        <v>1</v>
      </c>
    </row>
    <row r="19" spans="1:8" ht="12">
      <c r="A19" t="s">
        <v>12</v>
      </c>
      <c r="B19">
        <v>0</v>
      </c>
      <c r="C19">
        <v>-1</v>
      </c>
      <c r="D19">
        <v>-0.5</v>
      </c>
      <c r="E19">
        <v>-1</v>
      </c>
      <c r="F19">
        <v>-0.5</v>
      </c>
      <c r="G19">
        <v>-1</v>
      </c>
      <c r="H19">
        <v>0.5</v>
      </c>
    </row>
    <row r="20" spans="1:8" ht="12">
      <c r="A20" t="s">
        <v>13</v>
      </c>
      <c r="B20">
        <v>0</v>
      </c>
      <c r="C20">
        <v>-1</v>
      </c>
      <c r="D20">
        <v>0</v>
      </c>
      <c r="E20">
        <v>1</v>
      </c>
      <c r="F20">
        <v>-1</v>
      </c>
      <c r="G20">
        <v>0</v>
      </c>
      <c r="H20">
        <v>-1</v>
      </c>
    </row>
    <row r="21" spans="1:8" ht="12">
      <c r="A21" t="s">
        <v>14</v>
      </c>
      <c r="B21">
        <v>0.5</v>
      </c>
      <c r="C21">
        <v>0</v>
      </c>
      <c r="D21">
        <v>0.5</v>
      </c>
      <c r="E21">
        <v>1</v>
      </c>
      <c r="F21">
        <v>-1</v>
      </c>
      <c r="G21">
        <v>0</v>
      </c>
      <c r="H21">
        <v>0</v>
      </c>
    </row>
    <row r="22" spans="1:8" ht="12">
      <c r="A22" t="s">
        <v>15</v>
      </c>
      <c r="B22">
        <v>0</v>
      </c>
      <c r="C22">
        <v>1</v>
      </c>
      <c r="D22">
        <v>0</v>
      </c>
      <c r="E22">
        <v>1</v>
      </c>
      <c r="F22">
        <v>-0.5</v>
      </c>
      <c r="G22">
        <v>-0.5</v>
      </c>
      <c r="H22">
        <v>-1</v>
      </c>
    </row>
    <row r="23" spans="1:8" ht="12">
      <c r="A23" t="s">
        <v>16</v>
      </c>
      <c r="B23">
        <v>1</v>
      </c>
      <c r="C23">
        <v>1</v>
      </c>
      <c r="D23">
        <v>0</v>
      </c>
      <c r="E23">
        <v>1</v>
      </c>
      <c r="F23">
        <v>1</v>
      </c>
      <c r="G23">
        <v>0</v>
      </c>
      <c r="H23">
        <v>-0.5</v>
      </c>
    </row>
    <row r="24" spans="1:8" ht="12">
      <c r="A24" t="s">
        <v>17</v>
      </c>
      <c r="B24">
        <v>0</v>
      </c>
      <c r="C24">
        <v>1</v>
      </c>
      <c r="D24">
        <v>1</v>
      </c>
      <c r="E24">
        <v>1</v>
      </c>
      <c r="F24">
        <v>-0.5</v>
      </c>
      <c r="G24">
        <v>1</v>
      </c>
      <c r="H24">
        <v>0.5</v>
      </c>
    </row>
    <row r="25" spans="1:8" ht="12">
      <c r="A25" t="s">
        <v>18</v>
      </c>
      <c r="B25">
        <v>0</v>
      </c>
      <c r="C25">
        <v>0</v>
      </c>
      <c r="D25">
        <v>1</v>
      </c>
      <c r="E25">
        <v>1</v>
      </c>
      <c r="F25">
        <v>1</v>
      </c>
      <c r="G25">
        <v>1</v>
      </c>
      <c r="H25">
        <v>0</v>
      </c>
    </row>
    <row r="26" spans="1:8" ht="12">
      <c r="A26" t="s">
        <v>19</v>
      </c>
      <c r="B26">
        <v>1</v>
      </c>
      <c r="C26">
        <v>0.5</v>
      </c>
      <c r="D26">
        <v>1</v>
      </c>
      <c r="E26">
        <v>1</v>
      </c>
      <c r="F26">
        <v>0.5</v>
      </c>
      <c r="G26">
        <v>1</v>
      </c>
      <c r="H26">
        <v>0.5</v>
      </c>
    </row>
    <row r="27" spans="1:8" ht="12">
      <c r="A27" t="s">
        <v>20</v>
      </c>
      <c r="B27">
        <v>0.5</v>
      </c>
      <c r="C27">
        <v>0.5</v>
      </c>
      <c r="D27">
        <v>0.5</v>
      </c>
      <c r="E27">
        <v>1</v>
      </c>
      <c r="F27">
        <v>-1</v>
      </c>
      <c r="G27">
        <v>1</v>
      </c>
      <c r="H27">
        <v>1</v>
      </c>
    </row>
    <row r="29" spans="1:8" ht="12">
      <c r="A29" t="s">
        <v>27</v>
      </c>
      <c r="B29" s="1">
        <f>SUM(B7*Sheet1!$C$3,B8*Sheet1!$C$4,B9*Sheet1!$C$5,B10*Sheet1!$C$6,B11*Sheet1!$C$7,B12*Sheet1!$C$8,B13*Sheet1!$C$9,B14*Sheet1!$C$10,B15*Sheet1!$C$11,B16*Sheet1!$C$12,B17*Sheet1!$C$13,B18*Sheet1!$C$14,B19*Sheet1!$C$15,B20*Sheet1!$C$16,B21*Sheet1!$C$17,B22*Sheet1!$C$18,B23*Sheet1!$C$19,B24*Sheet1!$C$20,B25*Sheet1!$C$21,B26*Sheet1!$C$22,B27*Sheet1!$C$23)/0.52</f>
        <v>-4.8076923076923075</v>
      </c>
      <c r="C29" s="1">
        <f>SUM(C7*Sheet1!$C$3,C8*Sheet1!$C$4,C9*Sheet1!$C$5,C10*Sheet1!$C$6,C11*Sheet1!$C$7,C12*Sheet1!$C$8,C13*Sheet1!$C$9,C14*Sheet1!$C$10,C15*Sheet1!$C$11,C16*Sheet1!$C$12,C17*Sheet1!$C$13,C18*Sheet1!$C$14,C19*Sheet1!$C$15,C20*Sheet1!$C$16,C21*Sheet1!$C$17,C22*Sheet1!$C$18,C23*Sheet1!$C$19,C24*Sheet1!$C$20,C25*Sheet1!$C$21,C26*Sheet1!$C$22,C27*Sheet1!$C$23)/0.52</f>
        <v>-26.923076923076923</v>
      </c>
      <c r="D29" s="1">
        <f>SUM(D7*Sheet1!$C$3,D8*Sheet1!$C$4,D9*Sheet1!$C$5,D10*Sheet1!$C$6,D11*Sheet1!$C$7,D12*Sheet1!$C$8,D13*Sheet1!$C$9,D14*Sheet1!$C$10,D15*Sheet1!$C$11,D16*Sheet1!$C$12,D17*Sheet1!$C$13,D18*Sheet1!$C$14,D19*Sheet1!$C$15,D20*Sheet1!$C$16,D21*Sheet1!$C$17,D22*Sheet1!$C$18,D23*Sheet1!$C$19,D24*Sheet1!$C$20,D25*Sheet1!$C$21,D26*Sheet1!$C$22,D27*Sheet1!$C$23)/0.52</f>
        <v>18.26923076923077</v>
      </c>
      <c r="E29" s="1">
        <f>SUM(E7*Sheet1!$C$3,E8*Sheet1!$C$4,E9*Sheet1!$C$5,E10*Sheet1!$C$6,E11*Sheet1!$C$7,E12*Sheet1!$C$8,E13*Sheet1!$C$9,E14*Sheet1!$C$10,E15*Sheet1!$C$11,E16*Sheet1!$C$12,E17*Sheet1!$C$13,E18*Sheet1!$C$14,E19*Sheet1!$C$15,E20*Sheet1!$C$16,E21*Sheet1!$C$17,E22*Sheet1!$C$18,E23*Sheet1!$C$19,E24*Sheet1!$C$20,E25*Sheet1!$C$21,E26*Sheet1!$C$22,E27*Sheet1!$C$23)/0.52</f>
        <v>-77.88461538461539</v>
      </c>
      <c r="F29" s="1">
        <f>SUM(F7*Sheet1!$C$3,F8*Sheet1!$C$4,F9*Sheet1!$C$5,F10*Sheet1!$C$6,F11*Sheet1!$C$7,F12*Sheet1!$C$8,F13*Sheet1!$C$9,F14*Sheet1!$C$10,F15*Sheet1!$C$11,F16*Sheet1!$C$12,F17*Sheet1!$C$13,F18*Sheet1!$C$14,F19*Sheet1!$C$15,F20*Sheet1!$C$16,F21*Sheet1!$C$17,F22*Sheet1!$C$18,F23*Sheet1!$C$19,F24*Sheet1!$C$20,F25*Sheet1!$C$21,F26*Sheet1!$C$22,F27*Sheet1!$C$23)/0.52</f>
        <v>25</v>
      </c>
      <c r="G29" s="1">
        <f>SUM(G7*Sheet1!$C$3,G8*Sheet1!$C$4,G9*Sheet1!$C$5,G10*Sheet1!$C$6,G11*Sheet1!$C$7,G12*Sheet1!$C$8,G13*Sheet1!$C$9,G14*Sheet1!$C$10,G15*Sheet1!$C$11,G16*Sheet1!$C$12,G17*Sheet1!$C$13,G18*Sheet1!$C$14,G19*Sheet1!$C$15,G20*Sheet1!$C$16,G21*Sheet1!$C$17,G22*Sheet1!$C$18,G23*Sheet1!$C$19,G24*Sheet1!$C$20,G25*Sheet1!$C$21,G26*Sheet1!$C$22,G27*Sheet1!$C$23)/0.52</f>
        <v>-47.11538461538461</v>
      </c>
      <c r="H29" s="1">
        <f>SUM(H7*Sheet1!$C$3,H8*Sheet1!$C$4,H9*Sheet1!$C$5,H10*Sheet1!$C$6,H11*Sheet1!$C$7,H12*Sheet1!$C$8,H13*Sheet1!$C$9,H14*Sheet1!$C$10,H15*Sheet1!$C$11,H16*Sheet1!$C$12,H17*Sheet1!$C$13,H18*Sheet1!$C$14,H19*Sheet1!$C$15,H20*Sheet1!$C$16,H21*Sheet1!$C$17,H22*Sheet1!$C$18,H23*Sheet1!$C$19,H24*Sheet1!$C$20,H25*Sheet1!$C$21,H26*Sheet1!$C$22,H27*Sheet1!$C$23)/0.52</f>
        <v>15.384615384615383</v>
      </c>
    </row>
    <row r="30" spans="1:8" ht="12">
      <c r="A30" t="s">
        <v>28</v>
      </c>
      <c r="B30" s="2">
        <f>SUM(B8*Sheet1!$B$4,B9*Sheet1!$B$5,B10*Sheet1!$B$6,B11*Sheet1!$B$7,B12*Sheet1!$B$8,B13*Sheet1!$B$9,B14*Sheet1!$B$10,B15*Sheet1!$B$11,B16*Sheet1!$B$12,B17*Sheet1!$B$13,B18*Sheet1!$B$14,B19*Sheet1!$B$15,B20*Sheet1!$B$16,B21*Sheet1!$B$17,B22*Sheet1!$B$18,B23*Sheet1!$B$19,B24*Sheet1!$B$20,B25*Sheet1!$B$21,B26*Sheet1!$B$22,B27*Sheet1!$B$23,B7*Sheet1!$B$3)/0.65</f>
        <v>12.307692307692307</v>
      </c>
      <c r="C30" s="2">
        <f>SUM(C8*Sheet1!$B$4,C9*Sheet1!$B$5,C10*Sheet1!$B$6,C11*Sheet1!$B$7,C12*Sheet1!$B$8,C13*Sheet1!$B$9,C14*Sheet1!$B$10,C15*Sheet1!$B$11,C16*Sheet1!$B$12,C17*Sheet1!$B$13,C18*Sheet1!$B$14,C19*Sheet1!$B$15,C20*Sheet1!$B$16,C21*Sheet1!$B$17,C22*Sheet1!$B$18,C23*Sheet1!$B$19,C24*Sheet1!$B$20,C25*Sheet1!$B$21,C26*Sheet1!$B$22,C27*Sheet1!$B$23,C7*Sheet1!$B$3)/0.65</f>
        <v>11.538461538461538</v>
      </c>
      <c r="D30" s="3">
        <f>SUM(D8*Sheet1!$B$4,D9*Sheet1!$B$5,D10*Sheet1!$B$6,D11*Sheet1!$B$7,D12*Sheet1!$B$8,D13*Sheet1!$B$9,D14*Sheet1!$B$10,D15*Sheet1!$B$11,D16*Sheet1!$B$12,D17*Sheet1!$B$13,D18*Sheet1!$B$14,D19*Sheet1!$B$15,D20*Sheet1!$B$16,D21*Sheet1!$B$17,D22*Sheet1!$B$18,D23*Sheet1!$B$19,D24*Sheet1!$B$20,D25*Sheet1!$B$21,D26*Sheet1!$B$22,D27*Sheet1!$B$23,D7*Sheet1!$B$3)/0.65</f>
        <v>32.30769230769231</v>
      </c>
      <c r="E30" s="4">
        <f>SUM(E8*Sheet1!$B$4,E9*Sheet1!$B$5,E10*Sheet1!$B$6,E11*Sheet1!$B$7,E12*Sheet1!$B$8,E13*Sheet1!$B$9,E14*Sheet1!$B$10,E15*Sheet1!$B$11,E16*Sheet1!$B$12,E17*Sheet1!$B$13,E18*Sheet1!$B$14,E19*Sheet1!$B$15,E20*Sheet1!$B$16,E21*Sheet1!$B$17,E22*Sheet1!$B$18,E23*Sheet1!$B$19,E24*Sheet1!$B$20,E25*Sheet1!$B$21,E26*Sheet1!$B$22,E27*Sheet1!$B$23,E7*Sheet1!$B$3)/0.65</f>
        <v>97.6923076923077</v>
      </c>
      <c r="F30" s="2">
        <f>SUM(F8*Sheet1!$B$4,F9*Sheet1!$B$5,F10*Sheet1!$B$6,F11*Sheet1!$B$7,F12*Sheet1!$B$8,F13*Sheet1!$B$9,F14*Sheet1!$B$10,F15*Sheet1!$B$11,F16*Sheet1!$B$12,F17*Sheet1!$B$13,F18*Sheet1!$B$14,F19*Sheet1!$B$15,F20*Sheet1!$B$16,F21*Sheet1!$B$17,F22*Sheet1!$B$18,F23*Sheet1!$B$19,F24*Sheet1!$B$20,F25*Sheet1!$B$21,F26*Sheet1!$B$22,F27*Sheet1!$B$23,F7*Sheet1!$B$3)/0.65</f>
        <v>-16.153846153846153</v>
      </c>
      <c r="G30" s="4">
        <f>SUM(G8*Sheet1!$B$4,G9*Sheet1!$B$5,G10*Sheet1!$B$6,G11*Sheet1!$B$7,G12*Sheet1!$B$8,G13*Sheet1!$B$9,G14*Sheet1!$B$10,G15*Sheet1!$B$11,G16*Sheet1!$B$12,G17*Sheet1!$B$13,G18*Sheet1!$B$14,G19*Sheet1!$B$15,G20*Sheet1!$B$16,G21*Sheet1!$B$17,G22*Sheet1!$B$18,G23*Sheet1!$B$19,G24*Sheet1!$B$20,G25*Sheet1!$B$21,G26*Sheet1!$B$22,G27*Sheet1!$B$23,G7*Sheet1!$B$3)/0.65</f>
        <v>93.84615384615384</v>
      </c>
      <c r="H30" s="2">
        <f>SUM(H8*Sheet1!$B$4,H9*Sheet1!$B$5,H10*Sheet1!$B$6,H11*Sheet1!$B$7,H12*Sheet1!$B$8,H13*Sheet1!$B$9,H14*Sheet1!$B$10,H15*Sheet1!$B$11,H16*Sheet1!$B$12,H17*Sheet1!$B$13,H18*Sheet1!$B$14,H19*Sheet1!$B$15,H20*Sheet1!$B$16,H21*Sheet1!$B$17,H22*Sheet1!$B$18,H23*Sheet1!$B$19,H24*Sheet1!$B$20,H25*Sheet1!$B$21,H26*Sheet1!$B$22,H27*Sheet1!$B$23,H7*Sheet1!$B$3)/0.65</f>
        <v>8.461538461538462</v>
      </c>
    </row>
    <row r="31" spans="1:8" ht="12">
      <c r="A31" t="s">
        <v>29</v>
      </c>
      <c r="B31" s="2">
        <f>SUM(B7*Sheet1!$D$3,B8*Sheet1!$D$4,B9*Sheet1!$D$5,B10*Sheet1!$D$6,B11*Sheet1!$D$7,B12*Sheet1!$D$8,B13*Sheet1!$D$9,B14*Sheet1!$D$10,B15*Sheet1!$D$11,B16*Sheet1!$D$12,B17*Sheet1!$D$13,B18*Sheet1!$D$14,B19*Sheet1!$D$15,B20*Sheet1!$D$16,B21*Sheet1!$D$17,B22*Sheet1!$D$18,B23*Sheet1!$D$19,B24*Sheet1!$D$20,B25*Sheet1!$D$21,B26*Sheet1!$D$22,B27*Sheet1!$D$23)/0.29</f>
        <v>-18.965517241379313</v>
      </c>
      <c r="C31" s="2">
        <f>SUM(C7*Sheet1!$D$3,C8*Sheet1!$D$4,C9*Sheet1!$D$5,C10*Sheet1!$D$6,C11*Sheet1!$D$7,C12*Sheet1!$D$8,C13*Sheet1!$D$9,C14*Sheet1!$D$10,C15*Sheet1!$D$11,C16*Sheet1!$D$12,C17*Sheet1!$D$13,C18*Sheet1!$D$14,C19*Sheet1!$D$15,C20*Sheet1!$D$16,C21*Sheet1!$D$17,C22*Sheet1!$D$18,C23*Sheet1!$D$19,C24*Sheet1!$D$20,C25*Sheet1!$D$21,C26*Sheet1!$D$22,C27*Sheet1!$D$23)/0.29</f>
        <v>-12.06896551724138</v>
      </c>
      <c r="D31" s="2">
        <f>SUM(D7*Sheet1!$D$3,D8*Sheet1!$D$4,D9*Sheet1!$D$5,D10*Sheet1!$D$6,D11*Sheet1!$D$7,D12*Sheet1!$D$8,D13*Sheet1!$D$9,D14*Sheet1!$D$10,D15*Sheet1!$D$11,D16*Sheet1!$D$12,D17*Sheet1!$D$13,D18*Sheet1!$D$14,D19*Sheet1!$D$15,D20*Sheet1!$D$16,D21*Sheet1!$D$17,D22*Sheet1!$D$18,D23*Sheet1!$D$19,D24*Sheet1!$D$20,D25*Sheet1!$D$21,D26*Sheet1!$D$22,D27*Sheet1!$D$23)/0.29</f>
        <v>-39.6551724137931</v>
      </c>
      <c r="E31" s="2">
        <f>SUM(E7*Sheet1!$D$3,E8*Sheet1!$D$4,E9*Sheet1!$D$5,E10*Sheet1!$D$6,E11*Sheet1!$D$7,E12*Sheet1!$D$8,E13*Sheet1!$D$9,E14*Sheet1!$D$10,E15*Sheet1!$D$11,E16*Sheet1!$D$12,E17*Sheet1!$D$13,E18*Sheet1!$D$14,E19*Sheet1!$D$15,E20*Sheet1!$D$16,E21*Sheet1!$D$17,E22*Sheet1!$D$18,E23*Sheet1!$D$19,E24*Sheet1!$D$20,E25*Sheet1!$D$21,E26*Sheet1!$D$22,E27*Sheet1!$D$23)/0.29</f>
        <v>-79.3103448275862</v>
      </c>
      <c r="F31" s="2">
        <f>SUM(F7*Sheet1!$D$3,F8*Sheet1!$D$4,F9*Sheet1!$D$5,F10*Sheet1!$D$6,F11*Sheet1!$D$7,F12*Sheet1!$D$8,F13*Sheet1!$D$9,F14*Sheet1!$D$10,F15*Sheet1!$D$11,F16*Sheet1!$D$12,F17*Sheet1!$D$13,F18*Sheet1!$D$14,F19*Sheet1!$D$15,F20*Sheet1!$D$16,F21*Sheet1!$D$17,F22*Sheet1!$D$18,F23*Sheet1!$D$19,F24*Sheet1!$D$20,F25*Sheet1!$D$21,F26*Sheet1!$D$22,F27*Sheet1!$D$23)/0.29</f>
        <v>-1.7241379310344829</v>
      </c>
      <c r="G31" s="2">
        <f>SUM(G7*Sheet1!$D$3,G8*Sheet1!$D$4,G9*Sheet1!$D$5,G10*Sheet1!$D$6,G11*Sheet1!$D$7,G12*Sheet1!$D$8,G13*Sheet1!$D$9,G14*Sheet1!$D$10,G15*Sheet1!$D$11,G16*Sheet1!$D$12,G17*Sheet1!$D$13,G18*Sheet1!$D$14,G19*Sheet1!$D$15,G20*Sheet1!$D$16,G21*Sheet1!$D$17,G22*Sheet1!$D$18,G23*Sheet1!$D$19,G24*Sheet1!$D$20,G25*Sheet1!$D$21,G26*Sheet1!$D$22,G27*Sheet1!$D$23)/0.29</f>
        <v>-82.75862068965517</v>
      </c>
      <c r="H31" s="2">
        <f>SUM(H7*Sheet1!$D$3,H8*Sheet1!$D$4,H9*Sheet1!$D$5,H10*Sheet1!$D$6,H11*Sheet1!$D$7,H12*Sheet1!$D$8,H13*Sheet1!$D$9,H14*Sheet1!$D$10,H15*Sheet1!$D$11,H16*Sheet1!$D$12,H17*Sheet1!$D$13,H18*Sheet1!$D$14,H19*Sheet1!$D$15,H20*Sheet1!$D$16,H21*Sheet1!$D$17,H22*Sheet1!$D$18,H23*Sheet1!$D$19,H24*Sheet1!$D$20,H25*Sheet1!$D$21,H26*Sheet1!$D$22,H27*Sheet1!$D$23)/0.29</f>
        <v>-12.06896551724138</v>
      </c>
    </row>
    <row r="32" spans="1:8" ht="12">
      <c r="A32" t="s">
        <v>30</v>
      </c>
      <c r="B32" s="2">
        <f>SUM(B7*Sheet1!$E$3,B8*Sheet1!$E$4,B9*Sheet1!$E$5,B10*Sheet1!$E$6,B11*Sheet1!$E$7,B12*Sheet1!$E$8,B13*Sheet1!$E$9,B14*Sheet1!$E$10,B15*Sheet1!$E$11,B16*Sheet1!$E$12,B17*Sheet1!$E$13,B18*Sheet1!$E$14,B19*Sheet1!$E$15,B20*Sheet1!$E$16,B21*Sheet1!$E$17,B22*Sheet1!$E$18,B23*Sheet1!$E$19,B24*Sheet1!$E$20,B25*Sheet1!$E$21,B26*Sheet1!$E$22,B27*Sheet1!$E$23)/0.58</f>
        <v>17.24137931034483</v>
      </c>
      <c r="C32" s="4">
        <f>SUM(C7*Sheet1!$E$3,C8*Sheet1!$E$4,C9*Sheet1!$E$5,C10*Sheet1!$E$6,C11*Sheet1!$E$7,C12*Sheet1!$E$8,C13*Sheet1!$E$9,C14*Sheet1!$E$10,C15*Sheet1!$E$11,C16*Sheet1!$E$12,C17*Sheet1!$E$13,C18*Sheet1!$E$14,C19*Sheet1!$E$15,C20*Sheet1!$E$16,C21*Sheet1!$E$17,C22*Sheet1!$E$18,C23*Sheet1!$E$19,C24*Sheet1!$E$20,C25*Sheet1!$E$21,C26*Sheet1!$E$22,C27*Sheet1!$E$23)/0.58</f>
        <v>73.27586206896552</v>
      </c>
      <c r="D32" s="2">
        <f>SUM(D7*Sheet1!$E$3,D8*Sheet1!$E$4,D9*Sheet1!$E$5,D10*Sheet1!$E$6,D11*Sheet1!$E$7,D12*Sheet1!$E$8,D13*Sheet1!$E$9,D14*Sheet1!$E$10,D15*Sheet1!$E$11,D16*Sheet1!$E$12,D17*Sheet1!$E$13,D18*Sheet1!$E$14,D19*Sheet1!$E$15,D20*Sheet1!$E$16,D21*Sheet1!$E$17,D22*Sheet1!$E$18,D23*Sheet1!$E$19,D24*Sheet1!$E$20,D25*Sheet1!$E$21,D26*Sheet1!$E$22,D27*Sheet1!$E$23)/0.58</f>
        <v>14.655172413793105</v>
      </c>
      <c r="E32" s="2">
        <f>SUM(E7*Sheet1!$E$3,E8*Sheet1!$E$4,E9*Sheet1!$E$5,E10*Sheet1!$E$6,E11*Sheet1!$E$7,E12*Sheet1!$E$8,E13*Sheet1!$E$9,E14*Sheet1!$E$10,E15*Sheet1!$E$11,E16*Sheet1!$E$12,E17*Sheet1!$E$13,E18*Sheet1!$E$14,E19*Sheet1!$E$15,E20*Sheet1!$E$16,E21*Sheet1!$E$17,E22*Sheet1!$E$18,E23*Sheet1!$E$19,E24*Sheet1!$E$20,E25*Sheet1!$E$21,E26*Sheet1!$E$22,E27*Sheet1!$E$23)/0.58</f>
        <v>16.379310344827587</v>
      </c>
      <c r="F32" s="3">
        <f>SUM(F7*Sheet1!$E$3,F8*Sheet1!$E$4,F9*Sheet1!$E$5,F10*Sheet1!$E$6,F11*Sheet1!$E$7,F12*Sheet1!$E$8,F13*Sheet1!$E$9,F14*Sheet1!$E$10,F15*Sheet1!$E$11,F16*Sheet1!$E$12,F17*Sheet1!$E$13,F18*Sheet1!$E$14,F19*Sheet1!$E$15,F20*Sheet1!$E$16,F21*Sheet1!$E$17,F22*Sheet1!$E$18,F23*Sheet1!$E$19,F24*Sheet1!$E$20,F25*Sheet1!$E$21,F26*Sheet1!$E$22,F27*Sheet1!$E$23)/0.58</f>
        <v>59.48275862068966</v>
      </c>
      <c r="G32" s="2">
        <f>SUM(G7*Sheet1!$E$3,G8*Sheet1!$E$4,G9*Sheet1!$E$5,G10*Sheet1!$E$6,G11*Sheet1!$E$7,G12*Sheet1!$E$8,G13*Sheet1!$E$9,G14*Sheet1!$E$10,G15*Sheet1!$E$11,G16*Sheet1!$E$12,G17*Sheet1!$E$13,G18*Sheet1!$E$14,G19*Sheet1!$E$15,G20*Sheet1!$E$16,G21*Sheet1!$E$17,G22*Sheet1!$E$18,G23*Sheet1!$E$19,G24*Sheet1!$E$20,G25*Sheet1!$E$21,G26*Sheet1!$E$22,G27*Sheet1!$E$23)/0.58</f>
        <v>12.06896551724138</v>
      </c>
      <c r="H32" s="3">
        <f>SUM(H7*Sheet1!$E$3,H8*Sheet1!$E$4,H9*Sheet1!$E$5,H10*Sheet1!$E$6,H11*Sheet1!$E$7,H12*Sheet1!$E$8,H13*Sheet1!$E$9,H14*Sheet1!$E$10,H15*Sheet1!$E$11,H16*Sheet1!$E$12,H17*Sheet1!$E$13,H18*Sheet1!$E$14,H19*Sheet1!$E$15,H20*Sheet1!$E$16,H21*Sheet1!$E$17,H22*Sheet1!$E$18,H23*Sheet1!$E$19,H24*Sheet1!$E$20,H25*Sheet1!$E$21,H26*Sheet1!$E$22,H27*Sheet1!$E$23)/0.58</f>
        <v>53.44827586206897</v>
      </c>
    </row>
    <row r="34" ht="12">
      <c r="A34" t="s">
        <v>34</v>
      </c>
    </row>
  </sheetData>
  <printOptions/>
  <pageMargins left="0.75" right="0.75" top="1" bottom="1" header="0.5" footer="0.5"/>
  <pageSetup orientation="landscape" paperSize="9"/>
  <headerFooter alignWithMargins="0">
    <oddHeader>&amp;C1137A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Planetary Image Research Lab</dc:creator>
  <cp:keywords/>
  <dc:description/>
  <cp:lastModifiedBy>gracia</cp:lastModifiedBy>
  <cp:lastPrinted>2001-05-25T21:11:03Z</cp:lastPrinted>
  <dcterms:created xsi:type="dcterms:W3CDTF">2001-04-18T20:42:57Z</dcterms:created>
  <dcterms:modified xsi:type="dcterms:W3CDTF">2002-06-17T18:26:07Z</dcterms:modified>
  <cp:category/>
  <cp:version/>
  <cp:contentType/>
  <cp:contentStatus/>
</cp:coreProperties>
</file>