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25" yWindow="225" windowWidth="15480" windowHeight="11640" activeTab="1"/>
  </bookViews>
  <sheets>
    <sheet name="Sheet1" sheetId="1" r:id="rId1"/>
    <sheet name="AppendixF (Hole1139A)" sheetId="2" r:id="rId2"/>
  </sheets>
  <definedNames/>
  <calcPr fullCalcOnLoad="1"/>
</workbook>
</file>

<file path=xl/sharedStrings.xml><?xml version="1.0" encoding="utf-8"?>
<sst xmlns="http://schemas.openxmlformats.org/spreadsheetml/2006/main" count="56" uniqueCount="36">
  <si>
    <t>Breccia flow top</t>
  </si>
  <si>
    <t>Breccia flow base</t>
  </si>
  <si>
    <t>Spinose aa clinker</t>
  </si>
  <si>
    <t>Angular vesicles</t>
  </si>
  <si>
    <t>Entrained clasts</t>
  </si>
  <si>
    <t>Core pushing into breccia</t>
  </si>
  <si>
    <t>Slabs in breccia</t>
  </si>
  <si>
    <t>Welding in basal breccia</t>
  </si>
  <si>
    <t>Intact pahoehoe lobes in breccia</t>
  </si>
  <si>
    <t>Fragmented pahoehoe lobes</t>
  </si>
  <si>
    <t>Jig-saw fit clasts in breccia</t>
  </si>
  <si>
    <t>Sediment infill in breccia</t>
  </si>
  <si>
    <t>Pseudo-peperite texture</t>
  </si>
  <si>
    <t>Pahoehoe flow top</t>
  </si>
  <si>
    <t>Pahoehoe flow base</t>
  </si>
  <si>
    <t>Pahoehoe lobes (intact)</t>
  </si>
  <si>
    <t>Glassy chill crust</t>
  </si>
  <si>
    <t>Coherent upper vesicular crust</t>
  </si>
  <si>
    <t>Coherent lower vesicular crust</t>
  </si>
  <si>
    <t>Round vesicles</t>
  </si>
  <si>
    <t>HVS</t>
  </si>
  <si>
    <t>Characteristic</t>
  </si>
  <si>
    <t>Pahoehoe</t>
  </si>
  <si>
    <t>Aa</t>
  </si>
  <si>
    <t>Slab Pahoehoe</t>
  </si>
  <si>
    <t>Rubbly Pahoehoe</t>
  </si>
  <si>
    <t>sum</t>
  </si>
  <si>
    <t>%aa</t>
  </si>
  <si>
    <t>%phh</t>
  </si>
  <si>
    <t>%slphh</t>
  </si>
  <si>
    <t>%rphh</t>
  </si>
  <si>
    <t>Appendix F</t>
  </si>
  <si>
    <t>Unit:</t>
  </si>
  <si>
    <t>Characteristic:</t>
  </si>
  <si>
    <t>Jigsaw-fit clasts in breccia</t>
  </si>
  <si>
    <t>Note: phh = pahoehoe, slphh = slab pahoehoe, rphh = rubbly pahoehoe. HVS = horizontal vesicle sheet (Self et al., 1998). Bold = confident identification, italics = tentative identification.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</si>
</sst>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left"/>
    </xf>
    <xf numFmtId="2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2" fontId="2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:E25"/>
    </sheetView>
  </sheetViews>
  <sheetFormatPr defaultColWidth="9.00390625" defaultRowHeight="12"/>
  <cols>
    <col min="1" max="1" width="26.375" style="0" customWidth="1"/>
    <col min="2" max="16384" width="11.375" style="0" customWidth="1"/>
  </cols>
  <sheetData>
    <row r="1" spans="2:5" ht="12">
      <c r="B1" t="s">
        <v>22</v>
      </c>
      <c r="C1" t="s">
        <v>23</v>
      </c>
      <c r="D1" t="s">
        <v>24</v>
      </c>
      <c r="E1" t="s">
        <v>25</v>
      </c>
    </row>
    <row r="2" ht="12">
      <c r="A2" t="s">
        <v>21</v>
      </c>
    </row>
    <row r="3" spans="1:5" ht="12">
      <c r="A3" t="s">
        <v>0</v>
      </c>
      <c r="B3">
        <v>-10</v>
      </c>
      <c r="C3">
        <v>10</v>
      </c>
      <c r="D3">
        <v>10</v>
      </c>
      <c r="E3">
        <v>10</v>
      </c>
    </row>
    <row r="4" spans="1:5" ht="12">
      <c r="A4" t="s">
        <v>1</v>
      </c>
      <c r="B4">
        <v>-10</v>
      </c>
      <c r="C4">
        <v>10</v>
      </c>
      <c r="D4">
        <v>1</v>
      </c>
      <c r="E4">
        <v>0</v>
      </c>
    </row>
    <row r="5" spans="1:5" ht="12">
      <c r="A5" t="s">
        <v>2</v>
      </c>
      <c r="B5">
        <v>-10</v>
      </c>
      <c r="C5">
        <v>10</v>
      </c>
      <c r="D5">
        <v>1</v>
      </c>
      <c r="E5">
        <v>-10</v>
      </c>
    </row>
    <row r="6" spans="1:5" ht="12">
      <c r="A6" t="s">
        <v>3</v>
      </c>
      <c r="B6">
        <v>-1</v>
      </c>
      <c r="C6">
        <v>1</v>
      </c>
      <c r="D6">
        <v>0</v>
      </c>
      <c r="E6">
        <v>1</v>
      </c>
    </row>
    <row r="7" spans="1:5" ht="12">
      <c r="A7" t="s">
        <v>4</v>
      </c>
      <c r="B7">
        <v>-10</v>
      </c>
      <c r="C7">
        <v>1</v>
      </c>
      <c r="D7">
        <v>1</v>
      </c>
      <c r="E7">
        <v>1</v>
      </c>
    </row>
    <row r="8" spans="1:5" ht="12">
      <c r="A8" t="s">
        <v>5</v>
      </c>
      <c r="B8">
        <v>0</v>
      </c>
      <c r="C8">
        <v>1</v>
      </c>
      <c r="D8">
        <v>1</v>
      </c>
      <c r="E8">
        <v>1</v>
      </c>
    </row>
    <row r="9" spans="1:5" ht="12">
      <c r="A9" t="s">
        <v>6</v>
      </c>
      <c r="B9">
        <v>0</v>
      </c>
      <c r="C9">
        <v>-1</v>
      </c>
      <c r="D9">
        <v>10</v>
      </c>
      <c r="E9">
        <v>1</v>
      </c>
    </row>
    <row r="10" spans="1:5" ht="12">
      <c r="A10" t="s">
        <v>7</v>
      </c>
      <c r="B10">
        <v>0</v>
      </c>
      <c r="C10">
        <v>-1</v>
      </c>
      <c r="D10">
        <v>0</v>
      </c>
      <c r="E10">
        <v>0</v>
      </c>
    </row>
    <row r="11" spans="1:5" ht="12">
      <c r="A11" t="s">
        <v>8</v>
      </c>
      <c r="B11">
        <v>0</v>
      </c>
      <c r="C11">
        <v>-1</v>
      </c>
      <c r="D11">
        <v>-1</v>
      </c>
      <c r="E11">
        <v>1</v>
      </c>
    </row>
    <row r="12" spans="1:5" ht="12">
      <c r="A12" t="s">
        <v>9</v>
      </c>
      <c r="B12">
        <v>0</v>
      </c>
      <c r="C12">
        <v>-1</v>
      </c>
      <c r="D12">
        <v>-1</v>
      </c>
      <c r="E12">
        <v>10</v>
      </c>
    </row>
    <row r="13" spans="1:5" ht="12">
      <c r="A13" t="s">
        <v>10</v>
      </c>
      <c r="B13">
        <v>0</v>
      </c>
      <c r="C13">
        <v>-1</v>
      </c>
      <c r="D13">
        <v>0</v>
      </c>
      <c r="E13">
        <v>0</v>
      </c>
    </row>
    <row r="14" spans="1:5" ht="12">
      <c r="A14" t="s">
        <v>11</v>
      </c>
      <c r="B14">
        <v>0</v>
      </c>
      <c r="C14">
        <v>0</v>
      </c>
      <c r="D14">
        <v>0</v>
      </c>
      <c r="E14">
        <v>0</v>
      </c>
    </row>
    <row r="15" spans="1:5" ht="12">
      <c r="A15" t="s">
        <v>12</v>
      </c>
      <c r="B15">
        <v>0</v>
      </c>
      <c r="C15">
        <v>0</v>
      </c>
      <c r="D15">
        <v>0</v>
      </c>
      <c r="E15">
        <v>0</v>
      </c>
    </row>
    <row r="16" spans="1:5" ht="12">
      <c r="A16" t="s">
        <v>13</v>
      </c>
      <c r="B16">
        <v>0</v>
      </c>
      <c r="C16">
        <v>0</v>
      </c>
      <c r="D16">
        <v>0</v>
      </c>
      <c r="E16">
        <v>0</v>
      </c>
    </row>
    <row r="17" spans="1:5" ht="12">
      <c r="A17" t="s">
        <v>14</v>
      </c>
      <c r="B17">
        <v>0</v>
      </c>
      <c r="C17">
        <v>0</v>
      </c>
      <c r="D17">
        <v>0</v>
      </c>
      <c r="E17">
        <v>0</v>
      </c>
    </row>
    <row r="18" spans="1:5" ht="12">
      <c r="A18" t="s">
        <v>15</v>
      </c>
      <c r="B18">
        <v>1</v>
      </c>
      <c r="C18">
        <v>-10</v>
      </c>
      <c r="D18">
        <v>0</v>
      </c>
      <c r="E18">
        <v>1</v>
      </c>
    </row>
    <row r="19" spans="1:5" ht="12">
      <c r="A19" t="s">
        <v>16</v>
      </c>
      <c r="B19">
        <v>1</v>
      </c>
      <c r="C19">
        <v>-1</v>
      </c>
      <c r="D19">
        <v>1</v>
      </c>
      <c r="E19">
        <v>1</v>
      </c>
    </row>
    <row r="20" spans="1:5" ht="12">
      <c r="A20" t="s">
        <v>17</v>
      </c>
      <c r="B20">
        <v>10</v>
      </c>
      <c r="C20">
        <v>-1</v>
      </c>
      <c r="D20">
        <v>-1</v>
      </c>
      <c r="E20">
        <v>10</v>
      </c>
    </row>
    <row r="21" spans="1:5" ht="12">
      <c r="A21" t="s">
        <v>18</v>
      </c>
      <c r="B21">
        <v>10</v>
      </c>
      <c r="C21">
        <v>-1</v>
      </c>
      <c r="D21">
        <v>-1</v>
      </c>
      <c r="E21">
        <v>10</v>
      </c>
    </row>
    <row r="22" spans="1:5" ht="12">
      <c r="A22" t="s">
        <v>19</v>
      </c>
      <c r="B22">
        <v>1</v>
      </c>
      <c r="C22">
        <v>-1</v>
      </c>
      <c r="D22">
        <v>0</v>
      </c>
      <c r="E22">
        <v>1</v>
      </c>
    </row>
    <row r="23" spans="1:5" ht="12">
      <c r="A23" t="s">
        <v>20</v>
      </c>
      <c r="B23">
        <v>1</v>
      </c>
      <c r="C23">
        <v>0</v>
      </c>
      <c r="D23">
        <v>0</v>
      </c>
      <c r="E23">
        <v>0</v>
      </c>
    </row>
    <row r="25" spans="1:5" ht="12">
      <c r="A25" t="s">
        <v>26</v>
      </c>
      <c r="B25">
        <v>65</v>
      </c>
      <c r="C25">
        <v>52</v>
      </c>
      <c r="D25">
        <v>29</v>
      </c>
      <c r="E25">
        <v>58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4"/>
  <sheetViews>
    <sheetView tabSelected="1" workbookViewId="0" topLeftCell="A19">
      <selection activeCell="A34" sqref="A34"/>
    </sheetView>
  </sheetViews>
  <sheetFormatPr defaultColWidth="9.00390625" defaultRowHeight="12"/>
  <cols>
    <col min="1" max="1" width="27.75390625" style="1" customWidth="1"/>
    <col min="2" max="16384" width="11.375" style="1" customWidth="1"/>
  </cols>
  <sheetData>
    <row r="2" ht="12">
      <c r="A2" s="1" t="s">
        <v>31</v>
      </c>
    </row>
    <row r="5" spans="1:13" ht="12">
      <c r="A5" s="1" t="s">
        <v>32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>
        <v>12</v>
      </c>
      <c r="I5" s="1">
        <v>13</v>
      </c>
      <c r="J5" s="1">
        <v>14</v>
      </c>
      <c r="K5" s="1">
        <v>15</v>
      </c>
      <c r="L5" s="1">
        <v>16</v>
      </c>
      <c r="M5" s="1">
        <v>17</v>
      </c>
    </row>
    <row r="6" ht="12">
      <c r="A6" s="1" t="s">
        <v>33</v>
      </c>
    </row>
    <row r="7" spans="1:13" ht="12">
      <c r="A7" s="1" t="s">
        <v>0</v>
      </c>
      <c r="B7" s="1">
        <v>0</v>
      </c>
      <c r="C7" s="1">
        <v>0.5</v>
      </c>
      <c r="D7" s="1">
        <v>0</v>
      </c>
      <c r="E7" s="1">
        <v>0.5</v>
      </c>
      <c r="F7" s="1">
        <v>0</v>
      </c>
      <c r="G7" s="1">
        <v>0.5</v>
      </c>
      <c r="H7" s="1">
        <v>1</v>
      </c>
      <c r="I7" s="1">
        <v>1</v>
      </c>
      <c r="J7" s="1">
        <v>1</v>
      </c>
      <c r="K7" s="1">
        <v>0</v>
      </c>
      <c r="L7" s="1">
        <v>1</v>
      </c>
      <c r="M7" s="1">
        <v>1</v>
      </c>
    </row>
    <row r="8" spans="1:13" ht="12">
      <c r="A8" s="1" t="s">
        <v>1</v>
      </c>
      <c r="B8" s="1">
        <v>0</v>
      </c>
      <c r="C8" s="1">
        <v>0</v>
      </c>
      <c r="D8" s="1">
        <v>0</v>
      </c>
      <c r="E8" s="1">
        <v>0</v>
      </c>
      <c r="F8" s="1">
        <v>-1</v>
      </c>
      <c r="G8" s="1">
        <v>0.5</v>
      </c>
      <c r="H8" s="1">
        <v>-1</v>
      </c>
      <c r="I8" s="1">
        <v>0</v>
      </c>
      <c r="J8" s="1">
        <v>1</v>
      </c>
      <c r="K8" s="1">
        <v>0</v>
      </c>
      <c r="L8" s="1">
        <v>0</v>
      </c>
      <c r="M8" s="1">
        <v>0</v>
      </c>
    </row>
    <row r="9" spans="1:13" ht="12">
      <c r="A9" s="1" t="s">
        <v>2</v>
      </c>
      <c r="B9" s="1">
        <v>0</v>
      </c>
      <c r="C9" s="1">
        <v>-0.5</v>
      </c>
      <c r="D9" s="1">
        <v>0</v>
      </c>
      <c r="E9" s="1">
        <v>0</v>
      </c>
      <c r="F9" s="1">
        <v>-1</v>
      </c>
      <c r="G9" s="1">
        <v>1</v>
      </c>
      <c r="H9" s="1">
        <v>-1</v>
      </c>
      <c r="I9" s="1">
        <v>-0.5</v>
      </c>
      <c r="J9" s="1">
        <v>-1</v>
      </c>
      <c r="K9" s="1">
        <v>0</v>
      </c>
      <c r="L9" s="1">
        <v>-1</v>
      </c>
      <c r="M9" s="1">
        <v>-0.5</v>
      </c>
    </row>
    <row r="10" spans="1:13" ht="12">
      <c r="A10" s="1" t="s">
        <v>3</v>
      </c>
      <c r="B10" s="1">
        <v>-0.5</v>
      </c>
      <c r="C10" s="1">
        <v>0.5</v>
      </c>
      <c r="D10" s="1">
        <v>0.5</v>
      </c>
      <c r="E10" s="1">
        <v>0.5</v>
      </c>
      <c r="F10" s="1">
        <v>0.5</v>
      </c>
      <c r="G10" s="1">
        <v>1</v>
      </c>
      <c r="H10" s="1">
        <v>0.5</v>
      </c>
      <c r="I10" s="1">
        <v>0.5</v>
      </c>
      <c r="J10" s="1">
        <v>-1</v>
      </c>
      <c r="K10" s="1">
        <v>0.5</v>
      </c>
      <c r="L10" s="1">
        <v>-0.5</v>
      </c>
      <c r="M10" s="1">
        <v>0.5</v>
      </c>
    </row>
    <row r="11" spans="1:13" ht="12">
      <c r="A11" s="1" t="s">
        <v>4</v>
      </c>
      <c r="B11" s="1">
        <v>-0.5</v>
      </c>
      <c r="C11" s="1">
        <v>0.5</v>
      </c>
      <c r="D11" s="1">
        <v>0.5</v>
      </c>
      <c r="E11" s="1">
        <v>0</v>
      </c>
      <c r="F11" s="1">
        <v>-1</v>
      </c>
      <c r="G11" s="1">
        <v>1</v>
      </c>
      <c r="H11" s="1">
        <v>1</v>
      </c>
      <c r="I11" s="1">
        <v>0.5</v>
      </c>
      <c r="J11" s="1">
        <v>1</v>
      </c>
      <c r="K11" s="1">
        <v>0</v>
      </c>
      <c r="L11" s="1">
        <v>1</v>
      </c>
      <c r="M11" s="1">
        <v>0</v>
      </c>
    </row>
    <row r="12" spans="1:13" ht="12">
      <c r="A12" s="1" t="s">
        <v>5</v>
      </c>
      <c r="B12" s="1">
        <v>0</v>
      </c>
      <c r="C12" s="1">
        <v>-0.5</v>
      </c>
      <c r="D12" s="1">
        <v>0</v>
      </c>
      <c r="E12" s="1">
        <v>0</v>
      </c>
      <c r="F12" s="1">
        <v>-1</v>
      </c>
      <c r="G12" s="1">
        <v>0.5</v>
      </c>
      <c r="H12" s="1">
        <v>-0.5</v>
      </c>
      <c r="I12" s="1">
        <v>0.5</v>
      </c>
      <c r="J12" s="1">
        <v>-0.5</v>
      </c>
      <c r="K12" s="1">
        <v>0</v>
      </c>
      <c r="L12" s="1">
        <v>1</v>
      </c>
      <c r="M12" s="1">
        <v>0</v>
      </c>
    </row>
    <row r="13" spans="1:13" ht="12">
      <c r="A13" s="1" t="s">
        <v>6</v>
      </c>
      <c r="B13" s="1">
        <v>0</v>
      </c>
      <c r="C13" s="1">
        <v>-0.5</v>
      </c>
      <c r="D13" s="1">
        <v>0</v>
      </c>
      <c r="E13" s="1">
        <v>0</v>
      </c>
      <c r="F13" s="1">
        <v>-0.5</v>
      </c>
      <c r="G13" s="1">
        <v>-0.5</v>
      </c>
      <c r="H13" s="1">
        <v>-1</v>
      </c>
      <c r="I13" s="1">
        <v>-0.5</v>
      </c>
      <c r="J13" s="1">
        <v>0.5</v>
      </c>
      <c r="K13" s="1">
        <v>0</v>
      </c>
      <c r="L13" s="1">
        <v>-0.5</v>
      </c>
      <c r="M13" s="1">
        <v>0</v>
      </c>
    </row>
    <row r="14" spans="1:13" ht="12">
      <c r="A14" s="1" t="s">
        <v>7</v>
      </c>
      <c r="B14" s="1">
        <v>0</v>
      </c>
      <c r="C14" s="1">
        <v>-0.5</v>
      </c>
      <c r="D14" s="1">
        <v>0</v>
      </c>
      <c r="E14" s="1">
        <v>0</v>
      </c>
      <c r="F14" s="1">
        <v>-1</v>
      </c>
      <c r="G14" s="1">
        <v>-0.5</v>
      </c>
      <c r="H14" s="1">
        <v>-1</v>
      </c>
      <c r="I14" s="1">
        <v>0</v>
      </c>
      <c r="J14" s="1">
        <v>1</v>
      </c>
      <c r="K14" s="1">
        <v>0</v>
      </c>
      <c r="L14" s="1">
        <v>0</v>
      </c>
      <c r="M14" s="1">
        <v>0</v>
      </c>
    </row>
    <row r="15" spans="1:13" ht="12">
      <c r="A15" s="1" t="s">
        <v>8</v>
      </c>
      <c r="B15" s="1">
        <v>0</v>
      </c>
      <c r="C15" s="1">
        <v>-0.5</v>
      </c>
      <c r="D15" s="1">
        <v>0</v>
      </c>
      <c r="E15" s="1">
        <v>0</v>
      </c>
      <c r="F15" s="1">
        <v>-0.5</v>
      </c>
      <c r="G15" s="1">
        <v>-1</v>
      </c>
      <c r="H15" s="1">
        <v>-1</v>
      </c>
      <c r="I15" s="1">
        <v>0</v>
      </c>
      <c r="J15" s="1">
        <v>0.5</v>
      </c>
      <c r="K15" s="1">
        <v>0</v>
      </c>
      <c r="L15" s="1">
        <v>1</v>
      </c>
      <c r="M15" s="1">
        <v>0</v>
      </c>
    </row>
    <row r="16" spans="1:13" ht="12">
      <c r="A16" s="1" t="s">
        <v>9</v>
      </c>
      <c r="B16" s="1">
        <v>0</v>
      </c>
      <c r="C16" s="1">
        <v>-0.5</v>
      </c>
      <c r="D16" s="1">
        <v>0</v>
      </c>
      <c r="E16" s="1">
        <v>0</v>
      </c>
      <c r="F16" s="1">
        <v>-0.5</v>
      </c>
      <c r="G16" s="1">
        <v>-0.5</v>
      </c>
      <c r="H16" s="1">
        <v>0.5</v>
      </c>
      <c r="I16" s="1">
        <v>0.5</v>
      </c>
      <c r="J16" s="1">
        <v>1</v>
      </c>
      <c r="K16" s="1">
        <v>0</v>
      </c>
      <c r="L16" s="1">
        <v>1</v>
      </c>
      <c r="M16" s="1">
        <v>0</v>
      </c>
    </row>
    <row r="17" spans="1:13" ht="12">
      <c r="A17" s="1" t="s">
        <v>34</v>
      </c>
      <c r="B17" s="1">
        <v>0</v>
      </c>
      <c r="C17" s="1">
        <v>-0.5</v>
      </c>
      <c r="D17" s="1">
        <v>0</v>
      </c>
      <c r="E17" s="1">
        <v>0</v>
      </c>
      <c r="F17" s="1">
        <v>-0.5</v>
      </c>
      <c r="G17" s="1">
        <v>-0.5</v>
      </c>
      <c r="H17" s="1">
        <v>-0.5</v>
      </c>
      <c r="I17" s="1">
        <v>0</v>
      </c>
      <c r="J17" s="1">
        <v>-0.5</v>
      </c>
      <c r="K17" s="1">
        <v>0</v>
      </c>
      <c r="L17" s="1">
        <v>1</v>
      </c>
      <c r="M17" s="1">
        <v>0</v>
      </c>
    </row>
    <row r="18" spans="1:13" ht="12">
      <c r="A18" s="1" t="s">
        <v>11</v>
      </c>
      <c r="B18" s="1">
        <v>0</v>
      </c>
      <c r="C18" s="1">
        <v>0.5</v>
      </c>
      <c r="D18" s="1">
        <v>0</v>
      </c>
      <c r="E18" s="1">
        <v>0</v>
      </c>
      <c r="F18" s="1">
        <v>-0.5</v>
      </c>
      <c r="G18" s="1">
        <v>-1</v>
      </c>
      <c r="H18" s="1">
        <v>-1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</row>
    <row r="19" spans="1:13" ht="12">
      <c r="A19" s="1" t="s">
        <v>12</v>
      </c>
      <c r="B19" s="1">
        <v>0</v>
      </c>
      <c r="C19" s="1">
        <v>0.5</v>
      </c>
      <c r="D19" s="1">
        <v>0</v>
      </c>
      <c r="E19" s="1">
        <v>0</v>
      </c>
      <c r="F19" s="1">
        <v>-0.5</v>
      </c>
      <c r="G19" s="1">
        <v>-1</v>
      </c>
      <c r="H19" s="1">
        <v>-1</v>
      </c>
      <c r="I19" s="1">
        <v>0</v>
      </c>
      <c r="J19" s="1">
        <v>-0.5</v>
      </c>
      <c r="K19" s="1">
        <v>0</v>
      </c>
      <c r="L19" s="1">
        <v>-0.5</v>
      </c>
      <c r="M19" s="1">
        <v>0</v>
      </c>
    </row>
    <row r="20" spans="1:13" ht="12">
      <c r="A20" s="1" t="s">
        <v>13</v>
      </c>
      <c r="B20" s="1">
        <v>0</v>
      </c>
      <c r="C20" s="1">
        <v>-1</v>
      </c>
      <c r="D20" s="1">
        <v>0</v>
      </c>
      <c r="E20" s="1">
        <v>0</v>
      </c>
      <c r="F20" s="1">
        <v>0</v>
      </c>
      <c r="G20" s="1">
        <v>-1</v>
      </c>
      <c r="H20" s="1">
        <v>-1</v>
      </c>
      <c r="I20" s="1">
        <v>-1</v>
      </c>
      <c r="J20" s="1">
        <v>-1</v>
      </c>
      <c r="K20" s="1">
        <v>0</v>
      </c>
      <c r="L20" s="1">
        <v>-1</v>
      </c>
      <c r="M20" s="1">
        <v>0</v>
      </c>
    </row>
    <row r="21" spans="1:13" ht="12">
      <c r="A21" s="1" t="s">
        <v>14</v>
      </c>
      <c r="B21" s="1">
        <v>0</v>
      </c>
      <c r="C21" s="1">
        <v>0</v>
      </c>
      <c r="D21" s="1">
        <v>0</v>
      </c>
      <c r="E21" s="1">
        <v>0</v>
      </c>
      <c r="F21" s="1">
        <v>1</v>
      </c>
      <c r="G21" s="1">
        <v>-1</v>
      </c>
      <c r="H21" s="1">
        <v>1</v>
      </c>
      <c r="I21" s="1">
        <v>0</v>
      </c>
      <c r="J21" s="1">
        <v>-1</v>
      </c>
      <c r="K21" s="1">
        <v>0</v>
      </c>
      <c r="L21" s="1">
        <v>0</v>
      </c>
      <c r="M21" s="1">
        <v>0</v>
      </c>
    </row>
    <row r="22" spans="1:13" ht="12">
      <c r="A22" s="1" t="s">
        <v>15</v>
      </c>
      <c r="B22" s="1">
        <v>0</v>
      </c>
      <c r="C22" s="1">
        <v>-0.5</v>
      </c>
      <c r="D22" s="1">
        <v>0</v>
      </c>
      <c r="E22" s="1">
        <v>0</v>
      </c>
      <c r="F22" s="1">
        <v>1</v>
      </c>
      <c r="G22" s="1">
        <v>-1</v>
      </c>
      <c r="H22" s="1">
        <v>1</v>
      </c>
      <c r="I22" s="1">
        <v>0</v>
      </c>
      <c r="J22" s="1">
        <v>-0.5</v>
      </c>
      <c r="K22" s="1">
        <v>0</v>
      </c>
      <c r="L22" s="1">
        <v>0.5</v>
      </c>
      <c r="M22" s="1">
        <v>0</v>
      </c>
    </row>
    <row r="23" spans="1:13" ht="12">
      <c r="A23" s="1" t="s">
        <v>16</v>
      </c>
      <c r="B23" s="1">
        <v>0</v>
      </c>
      <c r="C23" s="1">
        <v>0</v>
      </c>
      <c r="D23" s="1">
        <v>0</v>
      </c>
      <c r="E23" s="1">
        <v>0</v>
      </c>
      <c r="F23" s="1">
        <v>1</v>
      </c>
      <c r="G23" s="1">
        <v>-0.5</v>
      </c>
      <c r="H23" s="1">
        <v>1</v>
      </c>
      <c r="I23" s="1">
        <v>0</v>
      </c>
      <c r="J23" s="1">
        <v>1</v>
      </c>
      <c r="K23" s="1">
        <v>0</v>
      </c>
      <c r="L23" s="1">
        <v>0.5</v>
      </c>
      <c r="M23" s="1">
        <v>0</v>
      </c>
    </row>
    <row r="24" spans="1:13" ht="12">
      <c r="A24" s="1" t="s">
        <v>17</v>
      </c>
      <c r="B24" s="1">
        <v>0</v>
      </c>
      <c r="C24" s="1">
        <v>-0.5</v>
      </c>
      <c r="D24" s="1">
        <v>0</v>
      </c>
      <c r="E24" s="1">
        <v>0.5</v>
      </c>
      <c r="F24" s="1">
        <v>1</v>
      </c>
      <c r="G24" s="1">
        <v>0.5</v>
      </c>
      <c r="H24" s="1">
        <v>0.5</v>
      </c>
      <c r="I24" s="1">
        <v>0.5</v>
      </c>
      <c r="J24" s="1">
        <v>0.5</v>
      </c>
      <c r="K24" s="1">
        <v>0</v>
      </c>
      <c r="L24" s="1">
        <v>1</v>
      </c>
      <c r="M24" s="1">
        <v>0.5</v>
      </c>
    </row>
    <row r="25" spans="1:13" ht="12">
      <c r="A25" s="1" t="s">
        <v>18</v>
      </c>
      <c r="B25" s="1">
        <v>0</v>
      </c>
      <c r="C25" s="1">
        <v>0</v>
      </c>
      <c r="D25" s="1">
        <v>0</v>
      </c>
      <c r="E25" s="1">
        <v>0</v>
      </c>
      <c r="F25" s="1">
        <v>1</v>
      </c>
      <c r="G25" s="1">
        <v>0.5</v>
      </c>
      <c r="H25" s="1">
        <v>1</v>
      </c>
      <c r="I25" s="1">
        <v>0</v>
      </c>
      <c r="J25" s="1">
        <v>0.5</v>
      </c>
      <c r="K25" s="1">
        <v>0</v>
      </c>
      <c r="L25" s="1">
        <v>0.5</v>
      </c>
      <c r="M25" s="1">
        <v>0</v>
      </c>
    </row>
    <row r="26" spans="1:13" ht="12">
      <c r="A26" s="1" t="s">
        <v>19</v>
      </c>
      <c r="B26" s="1">
        <v>0.5</v>
      </c>
      <c r="C26" s="1">
        <v>0.5</v>
      </c>
      <c r="D26" s="1">
        <v>0.5</v>
      </c>
      <c r="E26" s="1">
        <v>0.5</v>
      </c>
      <c r="F26" s="1">
        <v>0.5</v>
      </c>
      <c r="G26" s="1">
        <v>-1</v>
      </c>
      <c r="H26" s="1">
        <v>0.5</v>
      </c>
      <c r="I26" s="1">
        <v>0.5</v>
      </c>
      <c r="J26" s="1">
        <v>0.5</v>
      </c>
      <c r="K26" s="1">
        <v>1</v>
      </c>
      <c r="L26" s="1">
        <v>0.5</v>
      </c>
      <c r="M26" s="1">
        <v>0.5</v>
      </c>
    </row>
    <row r="27" spans="1:13" ht="12">
      <c r="A27" s="1" t="s">
        <v>20</v>
      </c>
      <c r="B27" s="1">
        <v>-0.5</v>
      </c>
      <c r="C27" s="1">
        <v>0</v>
      </c>
      <c r="D27" s="1">
        <v>0</v>
      </c>
      <c r="E27" s="1">
        <v>-0.5</v>
      </c>
      <c r="F27" s="1">
        <v>0.5</v>
      </c>
      <c r="G27" s="1">
        <v>-1</v>
      </c>
      <c r="H27" s="1">
        <v>0.5</v>
      </c>
      <c r="I27" s="1">
        <v>-0.5</v>
      </c>
      <c r="J27" s="1">
        <v>-0.5</v>
      </c>
      <c r="K27" s="1">
        <v>0.5</v>
      </c>
      <c r="L27" s="1">
        <v>-0.5</v>
      </c>
      <c r="M27" s="1">
        <v>-0.5</v>
      </c>
    </row>
    <row r="29" spans="1:13" ht="12">
      <c r="A29" s="1" t="s">
        <v>27</v>
      </c>
      <c r="B29" s="2">
        <f>SUM(B7*Sheet1!$C$3,B8*Sheet1!$C$4,B9*Sheet1!$C$5,B10*Sheet1!$C$6,B11*Sheet1!$C$7,B12*Sheet1!$C$8,B13*Sheet1!$C$9,B14*Sheet1!$C$10,B15*Sheet1!$C$11,B16*Sheet1!$C$12,B17*Sheet1!$C$13,B18*Sheet1!$C$14,B19*Sheet1!$C$15,B20*Sheet1!$C$16,B21*Sheet1!$C$17,B22*Sheet1!$C$18,B23*Sheet1!$C$19,B24*Sheet1!$C$20,B25*Sheet1!$C$21,B26*Sheet1!$C$22,B27*Sheet1!$C$23)/0.52</f>
        <v>-2.8846153846153846</v>
      </c>
      <c r="C29" s="2">
        <f>SUM(C7*Sheet1!$C$3,C8*Sheet1!$C$4,C9*Sheet1!$C$5,C10*Sheet1!$C$6,C11*Sheet1!$C$7,C12*Sheet1!$C$8,C13*Sheet1!$C$9,C14*Sheet1!$C$10,C15*Sheet1!$C$11,C16*Sheet1!$C$12,C17*Sheet1!$C$13,C18*Sheet1!$C$14,C19*Sheet1!$C$15,C20*Sheet1!$C$16,C21*Sheet1!$C$17,C22*Sheet1!$C$18,C23*Sheet1!$C$19,C24*Sheet1!$C$20,C25*Sheet1!$C$21,C26*Sheet1!$C$22,C27*Sheet1!$C$23)/0.52</f>
        <v>15.384615384615383</v>
      </c>
      <c r="D29" s="2">
        <f>SUM(D7*Sheet1!$C$3,D8*Sheet1!$C$4,D9*Sheet1!$C$5,D10*Sheet1!$C$6,D11*Sheet1!$C$7,D12*Sheet1!$C$8,D13*Sheet1!$C$9,D14*Sheet1!$C$10,D15*Sheet1!$C$11,D16*Sheet1!$C$12,D17*Sheet1!$C$13,D18*Sheet1!$C$14,D19*Sheet1!$C$15,D20*Sheet1!$C$16,D21*Sheet1!$C$17,D22*Sheet1!$C$18,D23*Sheet1!$C$19,D24*Sheet1!$C$20,D25*Sheet1!$C$21,D26*Sheet1!$C$22,D27*Sheet1!$C$23)/0.52</f>
        <v>0.9615384615384615</v>
      </c>
      <c r="E29" s="2">
        <f>SUM(E7*Sheet1!$C$3,E8*Sheet1!$C$4,E9*Sheet1!$C$5,E10*Sheet1!$C$6,E11*Sheet1!$C$7,E12*Sheet1!$C$8,E13*Sheet1!$C$9,E14*Sheet1!$C$10,E15*Sheet1!$C$11,E16*Sheet1!$C$12,E17*Sheet1!$C$13,E18*Sheet1!$C$14,E19*Sheet1!$C$15,E20*Sheet1!$C$16,E21*Sheet1!$C$17,E22*Sheet1!$C$18,E23*Sheet1!$C$19,E24*Sheet1!$C$20,E25*Sheet1!$C$21,E26*Sheet1!$C$22,E27*Sheet1!$C$23)/0.52</f>
        <v>8.653846153846153</v>
      </c>
      <c r="F29" s="2">
        <f>SUM(F7*Sheet1!$C$3,F8*Sheet1!$C$4,F9*Sheet1!$C$5,F10*Sheet1!$C$6,F11*Sheet1!$C$7,F12*Sheet1!$C$8,F13*Sheet1!$C$9,F14*Sheet1!$C$10,F15*Sheet1!$C$11,F16*Sheet1!$C$12,F17*Sheet1!$C$13,F18*Sheet1!$C$14,F19*Sheet1!$C$15,F20*Sheet1!$C$16,F21*Sheet1!$C$17,F22*Sheet1!$C$18,F23*Sheet1!$C$19,F24*Sheet1!$C$20,F25*Sheet1!$C$21,F26*Sheet1!$C$22,F27*Sheet1!$C$23)/0.52</f>
        <v>-61.53846153846153</v>
      </c>
      <c r="G29" s="3">
        <f>SUM(G7*Sheet1!$C$3,G8*Sheet1!$C$4,G9*Sheet1!$C$5,G10*Sheet1!$C$6,G11*Sheet1!$C$7,G12*Sheet1!$C$8,G13*Sheet1!$C$9,G14*Sheet1!$C$10,G15*Sheet1!$C$11,G16*Sheet1!$C$12,G17*Sheet1!$C$13,G18*Sheet1!$C$14,G19*Sheet1!$C$15,G20*Sheet1!$C$16,G21*Sheet1!$C$17,G22*Sheet1!$C$18,G23*Sheet1!$C$19,G24*Sheet1!$C$20,G25*Sheet1!$C$21,G26*Sheet1!$C$22,G27*Sheet1!$C$23)/0.52</f>
        <v>69.23076923076923</v>
      </c>
      <c r="H29" s="2">
        <f>SUM(H7*Sheet1!$C$3,H8*Sheet1!$C$4,H9*Sheet1!$C$5,H10*Sheet1!$C$6,H11*Sheet1!$C$7,H12*Sheet1!$C$8,H13*Sheet1!$C$9,H14*Sheet1!$C$10,H15*Sheet1!$C$11,H16*Sheet1!$C$12,H17*Sheet1!$C$13,H18*Sheet1!$C$14,H19*Sheet1!$C$15,H20*Sheet1!$C$16,H21*Sheet1!$C$17,H22*Sheet1!$C$18,H23*Sheet1!$C$19,H24*Sheet1!$C$20,H25*Sheet1!$C$21,H26*Sheet1!$C$22,H27*Sheet1!$C$23)/0.52</f>
        <v>-36.53846153846154</v>
      </c>
      <c r="I29" s="2">
        <f>SUM(I7*Sheet1!$C$3,I8*Sheet1!$C$4,I9*Sheet1!$C$5,I10*Sheet1!$C$6,I11*Sheet1!$C$7,I12*Sheet1!$C$8,I13*Sheet1!$C$9,I14*Sheet1!$C$10,I15*Sheet1!$C$11,I16*Sheet1!$C$12,I17*Sheet1!$C$13,I18*Sheet1!$C$14,I19*Sheet1!$C$15,I20*Sheet1!$C$16,I21*Sheet1!$C$17,I22*Sheet1!$C$18,I23*Sheet1!$C$19,I24*Sheet1!$C$20,I25*Sheet1!$C$21,I26*Sheet1!$C$22,I27*Sheet1!$C$23)/0.52</f>
        <v>10.576923076923077</v>
      </c>
      <c r="J29" s="2">
        <f>SUM(J7*Sheet1!$C$3,J8*Sheet1!$C$4,J9*Sheet1!$C$5,J10*Sheet1!$C$6,J11*Sheet1!$C$7,J12*Sheet1!$C$8,J13*Sheet1!$C$9,J14*Sheet1!$C$10,J15*Sheet1!$C$11,J16*Sheet1!$C$12,J17*Sheet1!$C$13,J18*Sheet1!$C$14,J19*Sheet1!$C$15,J20*Sheet1!$C$16,J21*Sheet1!$C$17,J22*Sheet1!$C$18,J23*Sheet1!$C$19,J24*Sheet1!$C$20,J25*Sheet1!$C$21,J26*Sheet1!$C$22,J27*Sheet1!$C$23)/0.52</f>
        <v>18.26923076923077</v>
      </c>
      <c r="K29" s="2">
        <f>SUM(K7*Sheet1!$C$3,K8*Sheet1!$C$4,K9*Sheet1!$C$5,K10*Sheet1!$C$6,K11*Sheet1!$C$7,K12*Sheet1!$C$8,K13*Sheet1!$C$9,K14*Sheet1!$C$10,K15*Sheet1!$C$11,K16*Sheet1!$C$12,K17*Sheet1!$C$13,K18*Sheet1!$C$14,K19*Sheet1!$C$15,K20*Sheet1!$C$16,K21*Sheet1!$C$17,K22*Sheet1!$C$18,K23*Sheet1!$C$19,K24*Sheet1!$C$20,K25*Sheet1!$C$21,K26*Sheet1!$C$22,K27*Sheet1!$C$23)/0.52</f>
        <v>-0.9615384615384615</v>
      </c>
      <c r="L29" s="2">
        <f>SUM(L7*Sheet1!$C$3,L8*Sheet1!$C$4,L9*Sheet1!$C$5,L10*Sheet1!$C$6,L11*Sheet1!$C$7,L12*Sheet1!$C$8,L13*Sheet1!$C$9,L14*Sheet1!$C$10,L15*Sheet1!$C$11,L16*Sheet1!$C$12,L17*Sheet1!$C$13,L18*Sheet1!$C$14,L19*Sheet1!$C$15,L20*Sheet1!$C$16,L21*Sheet1!$C$17,L22*Sheet1!$C$18,L23*Sheet1!$C$19,L24*Sheet1!$C$20,L25*Sheet1!$C$21,L26*Sheet1!$C$22,L27*Sheet1!$C$23)/0.52</f>
        <v>-16.346153846153847</v>
      </c>
      <c r="M29" s="2">
        <f>SUM(M7*Sheet1!$C$3,M8*Sheet1!$C$4,M9*Sheet1!$C$5,M10*Sheet1!$C$6,M11*Sheet1!$C$7,M12*Sheet1!$C$8,M13*Sheet1!$C$9,M14*Sheet1!$C$10,M15*Sheet1!$C$11,M16*Sheet1!$C$12,M17*Sheet1!$C$13,M18*Sheet1!$C$14,M19*Sheet1!$C$15,M20*Sheet1!$C$16,M21*Sheet1!$C$17,M22*Sheet1!$C$18,M23*Sheet1!$C$19,M24*Sheet1!$C$20,M25*Sheet1!$C$21,M26*Sheet1!$C$22,M27*Sheet1!$C$23)/0.52</f>
        <v>8.653846153846153</v>
      </c>
    </row>
    <row r="30" spans="1:13" ht="12">
      <c r="A30" s="1" t="s">
        <v>28</v>
      </c>
      <c r="B30" s="4">
        <f>SUM(B8*Sheet1!$B$4,B9*Sheet1!$B$5,B10*Sheet1!$B$6,B11*Sheet1!$B$7,B12*Sheet1!$B$8,B13*Sheet1!$B$9,B14*Sheet1!$B$10,B15*Sheet1!$B$11,B16*Sheet1!$B$12,B17*Sheet1!$B$13,B18*Sheet1!$B$14,B19*Sheet1!$B$15,B20*Sheet1!$B$16,B21*Sheet1!$B$17,B22*Sheet1!$B$18,B23*Sheet1!$B$19,B24*Sheet1!$B$20,B25*Sheet1!$B$21,B26*Sheet1!$B$22,B27*Sheet1!$B$23,B7*Sheet1!$B$3)/0.65</f>
        <v>8.461538461538462</v>
      </c>
      <c r="C30" s="4">
        <f>SUM(C8*Sheet1!$B$4,C9*Sheet1!$B$5,C10*Sheet1!$B$6,C11*Sheet1!$B$7,C12*Sheet1!$B$8,C13*Sheet1!$B$9,C14*Sheet1!$B$10,C15*Sheet1!$B$11,C16*Sheet1!$B$12,C17*Sheet1!$B$13,C18*Sheet1!$B$14,C19*Sheet1!$B$15,C20*Sheet1!$B$16,C21*Sheet1!$B$17,C22*Sheet1!$B$18,C23*Sheet1!$B$19,C24*Sheet1!$B$20,C25*Sheet1!$B$21,C26*Sheet1!$B$22,C27*Sheet1!$B$23,C7*Sheet1!$B$3)/0.65</f>
        <v>-16.153846153846153</v>
      </c>
      <c r="D30" s="4">
        <f>SUM(D8*Sheet1!$B$4,D9*Sheet1!$B$5,D10*Sheet1!$B$6,D11*Sheet1!$B$7,D12*Sheet1!$B$8,D13*Sheet1!$B$9,D14*Sheet1!$B$10,D15*Sheet1!$B$11,D16*Sheet1!$B$12,D17*Sheet1!$B$13,D18*Sheet1!$B$14,D19*Sheet1!$B$15,D20*Sheet1!$B$16,D21*Sheet1!$B$17,D22*Sheet1!$B$18,D23*Sheet1!$B$19,D24*Sheet1!$B$20,D25*Sheet1!$B$21,D26*Sheet1!$B$22,D27*Sheet1!$B$23,D7*Sheet1!$B$3)/0.65</f>
        <v>-7.692307692307692</v>
      </c>
      <c r="E30" s="4">
        <f>SUM(E8*Sheet1!$B$4,E9*Sheet1!$B$5,E10*Sheet1!$B$6,E11*Sheet1!$B$7,E12*Sheet1!$B$8,E13*Sheet1!$B$9,E14*Sheet1!$B$10,E15*Sheet1!$B$11,E16*Sheet1!$B$12,E17*Sheet1!$B$13,E18*Sheet1!$B$14,E19*Sheet1!$B$15,E20*Sheet1!$B$16,E21*Sheet1!$B$17,E22*Sheet1!$B$18,E23*Sheet1!$B$19,E24*Sheet1!$B$20,E25*Sheet1!$B$21,E26*Sheet1!$B$22,E27*Sheet1!$B$23,E7*Sheet1!$B$3)/0.65</f>
        <v>-0.7692307692307692</v>
      </c>
      <c r="F30" s="3">
        <f>SUM(F8*Sheet1!$B$4,F9*Sheet1!$B$5,F10*Sheet1!$B$6,F11*Sheet1!$B$7,F12*Sheet1!$B$8,F13*Sheet1!$B$9,F14*Sheet1!$B$10,F15*Sheet1!$B$11,F16*Sheet1!$B$12,F17*Sheet1!$B$13,F18*Sheet1!$B$14,F19*Sheet1!$B$15,F20*Sheet1!$B$16,F21*Sheet1!$B$17,F22*Sheet1!$B$18,F23*Sheet1!$B$19,F24*Sheet1!$B$20,F25*Sheet1!$B$21,F26*Sheet1!$B$22,F27*Sheet1!$B$23,F7*Sheet1!$B$3)/0.65</f>
        <v>80.76923076923076</v>
      </c>
      <c r="G30" s="4">
        <f>SUM(G8*Sheet1!$B$4,G9*Sheet1!$B$5,G10*Sheet1!$B$6,G11*Sheet1!$B$7,G12*Sheet1!$B$8,G13*Sheet1!$B$9,G14*Sheet1!$B$10,G15*Sheet1!$B$11,G16*Sheet1!$B$12,G17*Sheet1!$B$13,G18*Sheet1!$B$14,G19*Sheet1!$B$15,G20*Sheet1!$B$16,G21*Sheet1!$B$17,G22*Sheet1!$B$18,G23*Sheet1!$B$19,G24*Sheet1!$B$20,G25*Sheet1!$B$21,G26*Sheet1!$B$22,G27*Sheet1!$B$23,G7*Sheet1!$B$3)/0.65</f>
        <v>-37.69230769230769</v>
      </c>
      <c r="H30" s="4">
        <f>SUM(H8*Sheet1!$B$4,H9*Sheet1!$B$5,H10*Sheet1!$B$6,H11*Sheet1!$B$7,H12*Sheet1!$B$8,H13*Sheet1!$B$9,H14*Sheet1!$B$10,H15*Sheet1!$B$11,H16*Sheet1!$B$12,H17*Sheet1!$B$13,H18*Sheet1!$B$14,H19*Sheet1!$B$15,H20*Sheet1!$B$16,H21*Sheet1!$B$17,H22*Sheet1!$B$18,H23*Sheet1!$B$19,H24*Sheet1!$B$20,H25*Sheet1!$B$21,H26*Sheet1!$B$22,H27*Sheet1!$B$23,H7*Sheet1!$B$3)/0.65</f>
        <v>26.923076923076923</v>
      </c>
      <c r="I30" s="4">
        <f>SUM(I8*Sheet1!$B$4,I9*Sheet1!$B$5,I10*Sheet1!$B$6,I11*Sheet1!$B$7,I12*Sheet1!$B$8,I13*Sheet1!$B$9,I14*Sheet1!$B$10,I15*Sheet1!$B$11,I16*Sheet1!$B$12,I17*Sheet1!$B$13,I18*Sheet1!$B$14,I19*Sheet1!$B$15,I20*Sheet1!$B$16,I21*Sheet1!$B$17,I22*Sheet1!$B$18,I23*Sheet1!$B$19,I24*Sheet1!$B$20,I25*Sheet1!$B$21,I26*Sheet1!$B$22,I27*Sheet1!$B$23,I7*Sheet1!$B$3)/0.65</f>
        <v>-8.461538461538462</v>
      </c>
      <c r="J30" s="4">
        <f>SUM(J8*Sheet1!$B$4,J9*Sheet1!$B$5,J10*Sheet1!$B$6,J11*Sheet1!$B$7,J12*Sheet1!$B$8,J13*Sheet1!$B$9,J14*Sheet1!$B$10,J15*Sheet1!$B$11,J16*Sheet1!$B$12,J17*Sheet1!$B$13,J18*Sheet1!$B$14,J19*Sheet1!$B$15,J20*Sheet1!$B$16,J21*Sheet1!$B$17,J22*Sheet1!$B$18,J23*Sheet1!$B$19,J24*Sheet1!$B$20,J25*Sheet1!$B$21,J26*Sheet1!$B$22,J27*Sheet1!$B$23,J7*Sheet1!$B$3)/0.65</f>
        <v>-13.076923076923077</v>
      </c>
      <c r="K30" s="4">
        <f>SUM(K8*Sheet1!$B$4,K9*Sheet1!$B$5,K10*Sheet1!$B$6,K11*Sheet1!$B$7,K12*Sheet1!$B$8,K13*Sheet1!$B$9,K14*Sheet1!$B$10,K15*Sheet1!$B$11,K16*Sheet1!$B$12,K17*Sheet1!$B$13,K18*Sheet1!$B$14,K19*Sheet1!$B$15,K20*Sheet1!$B$16,K21*Sheet1!$B$17,K22*Sheet1!$B$18,K23*Sheet1!$B$19,K24*Sheet1!$B$20,K25*Sheet1!$B$21,K26*Sheet1!$B$22,K27*Sheet1!$B$23,K7*Sheet1!$B$3)/0.65</f>
        <v>1.5384615384615383</v>
      </c>
      <c r="L30" s="4">
        <f>SUM(L8*Sheet1!$B$4,L9*Sheet1!$B$5,L10*Sheet1!$B$6,L11*Sheet1!$B$7,L12*Sheet1!$B$8,L13*Sheet1!$B$9,L14*Sheet1!$B$10,L15*Sheet1!$B$11,L16*Sheet1!$B$12,L17*Sheet1!$B$13,L18*Sheet1!$B$14,L19*Sheet1!$B$15,L20*Sheet1!$B$16,L21*Sheet1!$B$17,L22*Sheet1!$B$18,L23*Sheet1!$B$19,L24*Sheet1!$B$20,L25*Sheet1!$B$21,L26*Sheet1!$B$22,L27*Sheet1!$B$23,L7*Sheet1!$B$3)/0.65</f>
        <v>10</v>
      </c>
      <c r="M30" s="4">
        <f>SUM(M8*Sheet1!$B$4,M9*Sheet1!$B$5,M10*Sheet1!$B$6,M11*Sheet1!$B$7,M12*Sheet1!$B$8,M13*Sheet1!$B$9,M14*Sheet1!$B$10,M15*Sheet1!$B$11,M16*Sheet1!$B$12,M17*Sheet1!$B$13,M18*Sheet1!$B$14,M19*Sheet1!$B$15,M20*Sheet1!$B$16,M21*Sheet1!$B$17,M22*Sheet1!$B$18,M23*Sheet1!$B$19,M24*Sheet1!$B$20,M25*Sheet1!$B$21,M26*Sheet1!$B$22,M27*Sheet1!$B$23,M7*Sheet1!$B$3)/0.65</f>
        <v>-0.7692307692307692</v>
      </c>
    </row>
    <row r="31" spans="1:13" ht="12">
      <c r="A31" s="1" t="s">
        <v>29</v>
      </c>
      <c r="B31" s="4">
        <f>SUM(B7*Sheet1!$D$3,B8*Sheet1!$D$4,B9*Sheet1!$D$5,B10*Sheet1!$D$6,B11*Sheet1!$D$7,B12*Sheet1!$D$8,B13*Sheet1!$D$9,B14*Sheet1!$D$10,B15*Sheet1!$D$11,B16*Sheet1!$D$12,B17*Sheet1!$D$13,B18*Sheet1!$D$14,B19*Sheet1!$D$15,B20*Sheet1!$D$16,B21*Sheet1!$D$17,B22*Sheet1!$D$18,B23*Sheet1!$D$19,B24*Sheet1!$D$20,B25*Sheet1!$D$21,B26*Sheet1!$D$22,B27*Sheet1!$D$23)/0.29</f>
        <v>-1.7241379310344829</v>
      </c>
      <c r="C31" s="4">
        <f>SUM(C7*Sheet1!$D$3,C8*Sheet1!$D$4,C9*Sheet1!$D$5,C10*Sheet1!$D$6,C11*Sheet1!$D$7,C12*Sheet1!$D$8,C13*Sheet1!$D$9,C14*Sheet1!$D$10,C15*Sheet1!$D$11,C16*Sheet1!$D$12,C17*Sheet1!$D$13,C18*Sheet1!$D$14,C19*Sheet1!$D$15,C20*Sheet1!$D$16,C21*Sheet1!$D$17,C22*Sheet1!$D$18,C23*Sheet1!$D$19,C24*Sheet1!$D$20,C25*Sheet1!$D$21,C26*Sheet1!$D$22,C27*Sheet1!$D$23)/0.29</f>
        <v>3.4482758620689657</v>
      </c>
      <c r="D31" s="4">
        <f>SUM(D7*Sheet1!$D$3,D8*Sheet1!$D$4,D9*Sheet1!$D$5,D10*Sheet1!$D$6,D11*Sheet1!$D$7,D12*Sheet1!$D$8,D13*Sheet1!$D$9,D14*Sheet1!$D$10,D15*Sheet1!$D$11,D16*Sheet1!$D$12,D17*Sheet1!$D$13,D18*Sheet1!$D$14,D19*Sheet1!$D$15,D20*Sheet1!$D$16,D21*Sheet1!$D$17,D22*Sheet1!$D$18,D23*Sheet1!$D$19,D24*Sheet1!$D$20,D25*Sheet1!$D$21,D26*Sheet1!$D$22,D27*Sheet1!$D$23)/0.29</f>
        <v>1.7241379310344829</v>
      </c>
      <c r="E31" s="4">
        <f>SUM(E7*Sheet1!$D$3,E8*Sheet1!$D$4,E9*Sheet1!$D$5,E10*Sheet1!$D$6,E11*Sheet1!$D$7,E12*Sheet1!$D$8,E13*Sheet1!$D$9,E14*Sheet1!$D$10,E15*Sheet1!$D$11,E16*Sheet1!$D$12,E17*Sheet1!$D$13,E18*Sheet1!$D$14,E19*Sheet1!$D$15,E20*Sheet1!$D$16,E21*Sheet1!$D$17,E22*Sheet1!$D$18,E23*Sheet1!$D$19,E24*Sheet1!$D$20,E25*Sheet1!$D$21,E26*Sheet1!$D$22,E27*Sheet1!$D$23)/0.29</f>
        <v>15.517241379310345</v>
      </c>
      <c r="F31" s="4">
        <f>SUM(F7*Sheet1!$D$3,F8*Sheet1!$D$4,F9*Sheet1!$D$5,F10*Sheet1!$D$6,F11*Sheet1!$D$7,F12*Sheet1!$D$8,F13*Sheet1!$D$9,F14*Sheet1!$D$10,F15*Sheet1!$D$11,F16*Sheet1!$D$12,F17*Sheet1!$D$13,F18*Sheet1!$D$14,F19*Sheet1!$D$15,F20*Sheet1!$D$16,F21*Sheet1!$D$17,F22*Sheet1!$D$18,F23*Sheet1!$D$19,F24*Sheet1!$D$20,F25*Sheet1!$D$21,F26*Sheet1!$D$22,F27*Sheet1!$D$23)/0.29</f>
        <v>-31.03448275862069</v>
      </c>
      <c r="G31" s="4">
        <f>SUM(G7*Sheet1!$D$3,G8*Sheet1!$D$4,G9*Sheet1!$D$5,G10*Sheet1!$D$6,G11*Sheet1!$D$7,G12*Sheet1!$D$8,G13*Sheet1!$D$9,G14*Sheet1!$D$10,G15*Sheet1!$D$11,G16*Sheet1!$D$12,G17*Sheet1!$D$13,G18*Sheet1!$D$14,G19*Sheet1!$D$15,G20*Sheet1!$D$16,G21*Sheet1!$D$17,G22*Sheet1!$D$18,G23*Sheet1!$D$19,G24*Sheet1!$D$20,G25*Sheet1!$D$21,G26*Sheet1!$D$22,G27*Sheet1!$D$23)/0.29</f>
        <v>10.344827586206897</v>
      </c>
      <c r="H31" s="4">
        <f>SUM(H7*Sheet1!$D$3,H8*Sheet1!$D$4,H9*Sheet1!$D$5,H10*Sheet1!$D$6,H11*Sheet1!$D$7,H12*Sheet1!$D$8,H13*Sheet1!$D$9,H14*Sheet1!$D$10,H15*Sheet1!$D$11,H16*Sheet1!$D$12,H17*Sheet1!$D$13,H18*Sheet1!$D$14,H19*Sheet1!$D$15,H20*Sheet1!$D$16,H21*Sheet1!$D$17,H22*Sheet1!$D$18,H23*Sheet1!$D$19,H24*Sheet1!$D$20,H25*Sheet1!$D$21,H26*Sheet1!$D$22,H27*Sheet1!$D$23)/0.29</f>
        <v>-5.172413793103448</v>
      </c>
      <c r="I31" s="4">
        <f>SUM(I7*Sheet1!$D$3,I8*Sheet1!$D$4,I9*Sheet1!$D$5,I10*Sheet1!$D$6,I11*Sheet1!$D$7,I12*Sheet1!$D$8,I13*Sheet1!$D$9,I14*Sheet1!$D$10,I15*Sheet1!$D$11,I16*Sheet1!$D$12,I17*Sheet1!$D$13,I18*Sheet1!$D$14,I19*Sheet1!$D$15,I20*Sheet1!$D$16,I21*Sheet1!$D$17,I22*Sheet1!$D$18,I23*Sheet1!$D$19,I24*Sheet1!$D$20,I25*Sheet1!$D$21,I26*Sheet1!$D$22,I27*Sheet1!$D$23)/0.29</f>
        <v>15.517241379310345</v>
      </c>
      <c r="J31" s="4">
        <f>SUM(J7*Sheet1!$D$3,J8*Sheet1!$D$4,J9*Sheet1!$D$5,J10*Sheet1!$D$6,J11*Sheet1!$D$7,J12*Sheet1!$D$8,J13*Sheet1!$D$9,J14*Sheet1!$D$10,J15*Sheet1!$D$11,J16*Sheet1!$D$12,J17*Sheet1!$D$13,J18*Sheet1!$D$14,J19*Sheet1!$D$15,J20*Sheet1!$D$16,J21*Sheet1!$D$17,J22*Sheet1!$D$18,J23*Sheet1!$D$19,J24*Sheet1!$D$20,J25*Sheet1!$D$21,J26*Sheet1!$D$22,J27*Sheet1!$D$23)/0.29</f>
        <v>48.27586206896552</v>
      </c>
      <c r="K31" s="4">
        <f>SUM(K7*Sheet1!$D$3,K8*Sheet1!$D$4,K9*Sheet1!$D$5,K10*Sheet1!$D$6,K11*Sheet1!$D$7,K12*Sheet1!$D$8,K13*Sheet1!$D$9,K14*Sheet1!$D$10,K15*Sheet1!$D$11,K16*Sheet1!$D$12,K17*Sheet1!$D$13,K18*Sheet1!$D$14,K19*Sheet1!$D$15,K20*Sheet1!$D$16,K21*Sheet1!$D$17,K22*Sheet1!$D$18,K23*Sheet1!$D$19,K24*Sheet1!$D$20,K25*Sheet1!$D$21,K26*Sheet1!$D$22,K27*Sheet1!$D$23)/0.29</f>
        <v>0</v>
      </c>
      <c r="L31" s="4">
        <f>SUM(L7*Sheet1!$D$3,L8*Sheet1!$D$4,L9*Sheet1!$D$5,L10*Sheet1!$D$6,L11*Sheet1!$D$7,L12*Sheet1!$D$8,L13*Sheet1!$D$9,L14*Sheet1!$D$10,L15*Sheet1!$D$11,L16*Sheet1!$D$12,L17*Sheet1!$D$13,L18*Sheet1!$D$14,L19*Sheet1!$D$15,L20*Sheet1!$D$16,L21*Sheet1!$D$17,L22*Sheet1!$D$18,L23*Sheet1!$D$19,L24*Sheet1!$D$20,L25*Sheet1!$D$21,L26*Sheet1!$D$22,L27*Sheet1!$D$23)/0.29</f>
        <v>10.344827586206897</v>
      </c>
      <c r="M31" s="4">
        <f>SUM(M7*Sheet1!$D$3,M8*Sheet1!$D$4,M9*Sheet1!$D$5,M10*Sheet1!$D$6,M11*Sheet1!$D$7,M12*Sheet1!$D$8,M13*Sheet1!$D$9,M14*Sheet1!$D$10,M15*Sheet1!$D$11,M16*Sheet1!$D$12,M17*Sheet1!$D$13,M18*Sheet1!$D$14,M19*Sheet1!$D$15,M20*Sheet1!$D$16,M21*Sheet1!$D$17,M22*Sheet1!$D$18,M23*Sheet1!$D$19,M24*Sheet1!$D$20,M25*Sheet1!$D$21,M26*Sheet1!$D$22,M27*Sheet1!$D$23)/0.29</f>
        <v>31.03448275862069</v>
      </c>
    </row>
    <row r="32" spans="1:13" ht="12">
      <c r="A32" s="1" t="s">
        <v>30</v>
      </c>
      <c r="B32" s="4">
        <f>SUM(B7*Sheet1!$E$3,B8*Sheet1!$E$4,B9*Sheet1!$E$5,B10*Sheet1!$E$6,B11*Sheet1!$E$7,B12*Sheet1!$E$8,B13*Sheet1!$E$9,B14*Sheet1!$E$10,B15*Sheet1!$E$11,B16*Sheet1!$E$12,B17*Sheet1!$E$13,B18*Sheet1!$E$14,B19*Sheet1!$E$15,B20*Sheet1!$E$16,B21*Sheet1!$E$17,B22*Sheet1!$E$18,B23*Sheet1!$E$19,B24*Sheet1!$E$20,B25*Sheet1!$E$21,B26*Sheet1!$E$22,B27*Sheet1!$E$23)/0.58</f>
        <v>-0.8620689655172414</v>
      </c>
      <c r="C32" s="4">
        <f>SUM(C7*Sheet1!$E$3,C8*Sheet1!$E$4,C9*Sheet1!$E$5,C10*Sheet1!$E$6,C11*Sheet1!$E$7,C12*Sheet1!$E$8,C13*Sheet1!$E$9,C14*Sheet1!$E$10,C15*Sheet1!$E$11,C16*Sheet1!$E$12,C17*Sheet1!$E$13,C18*Sheet1!$E$14,C19*Sheet1!$E$15,C20*Sheet1!$E$16,C21*Sheet1!$E$17,C22*Sheet1!$E$18,C23*Sheet1!$E$19,C24*Sheet1!$E$20,C25*Sheet1!$E$21,C26*Sheet1!$E$22,C27*Sheet1!$E$23)/0.58</f>
        <v>-0.8620689655172414</v>
      </c>
      <c r="D32" s="4">
        <f>SUM(D7*Sheet1!$E$3,D8*Sheet1!$E$4,D9*Sheet1!$E$5,D10*Sheet1!$E$6,D11*Sheet1!$E$7,D12*Sheet1!$E$8,D13*Sheet1!$E$9,D14*Sheet1!$E$10,D15*Sheet1!$E$11,D16*Sheet1!$E$12,D17*Sheet1!$E$13,D18*Sheet1!$E$14,D19*Sheet1!$E$15,D20*Sheet1!$E$16,D21*Sheet1!$E$17,D22*Sheet1!$E$18,D23*Sheet1!$E$19,D24*Sheet1!$E$20,D25*Sheet1!$E$21,D26*Sheet1!$E$22,D27*Sheet1!$E$23)/0.58</f>
        <v>2.586206896551724</v>
      </c>
      <c r="E32" s="4">
        <f>SUM(E7*Sheet1!$E$3,E8*Sheet1!$E$4,E9*Sheet1!$E$5,E10*Sheet1!$E$6,E11*Sheet1!$E$7,E12*Sheet1!$E$8,E13*Sheet1!$E$9,E14*Sheet1!$E$10,E15*Sheet1!$E$11,E16*Sheet1!$E$12,E17*Sheet1!$E$13,E18*Sheet1!$E$14,E19*Sheet1!$E$15,E20*Sheet1!$E$16,E21*Sheet1!$E$17,E22*Sheet1!$E$18,E23*Sheet1!$E$19,E24*Sheet1!$E$20,E25*Sheet1!$E$21,E26*Sheet1!$E$22,E27*Sheet1!$E$23)/0.58</f>
        <v>18.965517241379313</v>
      </c>
      <c r="F32" s="4">
        <f>SUM(F7*Sheet1!$E$3,F8*Sheet1!$E$4,F9*Sheet1!$E$5,F10*Sheet1!$E$6,F11*Sheet1!$E$7,F12*Sheet1!$E$8,F13*Sheet1!$E$9,F14*Sheet1!$E$10,F15*Sheet1!$E$11,F16*Sheet1!$E$12,F17*Sheet1!$E$13,F18*Sheet1!$E$14,F19*Sheet1!$E$15,F20*Sheet1!$E$16,F21*Sheet1!$E$17,F22*Sheet1!$E$18,F23*Sheet1!$E$19,F24*Sheet1!$E$20,F25*Sheet1!$E$21,F26*Sheet1!$E$22,F27*Sheet1!$E$23)/0.58</f>
        <v>43.10344827586207</v>
      </c>
      <c r="G32" s="4">
        <f>SUM(G7*Sheet1!$E$3,G8*Sheet1!$E$4,G9*Sheet1!$E$5,G10*Sheet1!$E$6,G11*Sheet1!$E$7,G12*Sheet1!$E$8,G13*Sheet1!$E$9,G14*Sheet1!$E$10,G15*Sheet1!$E$11,G16*Sheet1!$E$12,G17*Sheet1!$E$13,G18*Sheet1!$E$14,G19*Sheet1!$E$15,G20*Sheet1!$E$16,G21*Sheet1!$E$17,G22*Sheet1!$E$18,G23*Sheet1!$E$19,G24*Sheet1!$E$20,G25*Sheet1!$E$21,G26*Sheet1!$E$22,G27*Sheet1!$E$23)/0.58</f>
        <v>-2.586206896551724</v>
      </c>
      <c r="H32" s="3">
        <f>SUM(H7*Sheet1!$E$3,H8*Sheet1!$E$4,H9*Sheet1!$E$5,H10*Sheet1!$E$6,H11*Sheet1!$E$7,H12*Sheet1!$E$8,H13*Sheet1!$E$9,H14*Sheet1!$E$10,H15*Sheet1!$E$11,H16*Sheet1!$E$12,H17*Sheet1!$E$13,H18*Sheet1!$E$14,H19*Sheet1!$E$15,H20*Sheet1!$E$16,H21*Sheet1!$E$17,H22*Sheet1!$E$18,H23*Sheet1!$E$19,H24*Sheet1!$E$20,H25*Sheet1!$E$21,H26*Sheet1!$E$22,H27*Sheet1!$E$23)/0.58</f>
        <v>71.55172413793105</v>
      </c>
      <c r="I32" s="5">
        <f>SUM(I7*Sheet1!$E$3,I8*Sheet1!$E$4,I9*Sheet1!$E$5,I10*Sheet1!$E$6,I11*Sheet1!$E$7,I12*Sheet1!$E$8,I13*Sheet1!$E$9,I14*Sheet1!$E$10,I15*Sheet1!$E$11,I16*Sheet1!$E$12,I17*Sheet1!$E$13,I18*Sheet1!$E$14,I19*Sheet1!$E$15,I20*Sheet1!$E$16,I21*Sheet1!$E$17,I22*Sheet1!$E$18,I23*Sheet1!$E$19,I24*Sheet1!$E$20,I25*Sheet1!$E$21,I26*Sheet1!$E$22,I27*Sheet1!$E$23)/0.58</f>
        <v>45.689655172413794</v>
      </c>
      <c r="J32" s="3">
        <f>SUM(J7*Sheet1!$E$3,J8*Sheet1!$E$4,J9*Sheet1!$E$5,J10*Sheet1!$E$6,J11*Sheet1!$E$7,J12*Sheet1!$E$8,J13*Sheet1!$E$9,J14*Sheet1!$E$10,J15*Sheet1!$E$11,J16*Sheet1!$E$12,J17*Sheet1!$E$13,J18*Sheet1!$E$14,J19*Sheet1!$E$15,J20*Sheet1!$E$16,J21*Sheet1!$E$17,J22*Sheet1!$E$18,J23*Sheet1!$E$19,J24*Sheet1!$E$20,J25*Sheet1!$E$21,J26*Sheet1!$E$22,J27*Sheet1!$E$23)/0.58</f>
        <v>71.55172413793105</v>
      </c>
      <c r="K32" s="4">
        <f>SUM(K7*Sheet1!$E$3,K8*Sheet1!$E$4,K9*Sheet1!$E$5,K10*Sheet1!$E$6,K11*Sheet1!$E$7,K12*Sheet1!$E$8,K13*Sheet1!$E$9,K14*Sheet1!$E$10,K15*Sheet1!$E$11,K16*Sheet1!$E$12,K17*Sheet1!$E$13,K18*Sheet1!$E$14,K19*Sheet1!$E$15,K20*Sheet1!$E$16,K21*Sheet1!$E$17,K22*Sheet1!$E$18,K23*Sheet1!$E$19,K24*Sheet1!$E$20,K25*Sheet1!$E$21,K26*Sheet1!$E$22,K27*Sheet1!$E$23)/0.58</f>
        <v>2.586206896551724</v>
      </c>
      <c r="L32" s="3">
        <f>SUM(L7*Sheet1!$E$3,L8*Sheet1!$E$4,L9*Sheet1!$E$5,L10*Sheet1!$E$6,L11*Sheet1!$E$7,L12*Sheet1!$E$8,L13*Sheet1!$E$9,L14*Sheet1!$E$10,L15*Sheet1!$E$11,L16*Sheet1!$E$12,L17*Sheet1!$E$13,L18*Sheet1!$E$14,L19*Sheet1!$E$15,L20*Sheet1!$E$16,L21*Sheet1!$E$17,L22*Sheet1!$E$18,L23*Sheet1!$E$19,L24*Sheet1!$E$20,L25*Sheet1!$E$21,L26*Sheet1!$E$22,L27*Sheet1!$E$23)/0.58</f>
        <v>83.62068965517241</v>
      </c>
      <c r="M32" s="4">
        <f>SUM(M7*Sheet1!$E$3,M8*Sheet1!$E$4,M9*Sheet1!$E$5,M10*Sheet1!$E$6,M11*Sheet1!$E$7,M12*Sheet1!$E$8,M13*Sheet1!$E$9,M14*Sheet1!$E$10,M15*Sheet1!$E$11,M16*Sheet1!$E$12,M17*Sheet1!$E$13,M18*Sheet1!$E$14,M19*Sheet1!$E$15,M20*Sheet1!$E$16,M21*Sheet1!$E$17,M22*Sheet1!$E$18,M23*Sheet1!$E$19,M24*Sheet1!$E$20,M25*Sheet1!$E$21,M26*Sheet1!$E$22,M27*Sheet1!$E$23)/0.58</f>
        <v>36.20689655172414</v>
      </c>
    </row>
    <row r="34" ht="12">
      <c r="A34" s="1" t="s">
        <v>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Planetary Image Research Lab</dc:creator>
  <cp:keywords/>
  <dc:description/>
  <cp:lastModifiedBy>gracia</cp:lastModifiedBy>
  <cp:lastPrinted>2001-05-25T21:11:03Z</cp:lastPrinted>
  <dcterms:created xsi:type="dcterms:W3CDTF">2001-04-18T20:42:57Z</dcterms:created>
  <dcterms:modified xsi:type="dcterms:W3CDTF">2002-06-17T18:27:22Z</dcterms:modified>
  <cp:category/>
  <cp:version/>
  <cp:contentType/>
  <cp:contentStatus/>
</cp:coreProperties>
</file>