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<sst xmlns="http://schemas.openxmlformats.org/spreadsheetml/2006/main" count="688" uniqueCount="100">
  <si>
    <t>Structural data</t>
  </si>
  <si>
    <t>DEFORMATION</t>
  </si>
  <si>
    <t>ORIENTATION</t>
  </si>
  <si>
    <t>INTENSITY</t>
  </si>
  <si>
    <t>PLANES</t>
  </si>
  <si>
    <t>LINES</t>
  </si>
  <si>
    <t>Hole</t>
  </si>
  <si>
    <t>Core</t>
  </si>
  <si>
    <t>Section Number</t>
  </si>
  <si>
    <t>Piece Number</t>
  </si>
  <si>
    <t>Distance from top to top of the section</t>
  </si>
  <si>
    <t>Distance from top to the bottom of the section</t>
  </si>
  <si>
    <t>Distance from top of the section to structure</t>
  </si>
  <si>
    <t>Depth of the structure</t>
  </si>
  <si>
    <t>Orientation on Working Half Face</t>
  </si>
  <si>
    <t>2nd apparent orientation or strike on horizontal plane</t>
  </si>
  <si>
    <t>Pole of the plane (core ref. frame)</t>
  </si>
  <si>
    <t>Strike (core ref. frame)</t>
  </si>
  <si>
    <t>Pitch in the foliation plane</t>
  </si>
  <si>
    <t>Orientation in the core reference frame</t>
  </si>
  <si>
    <t>Breccias</t>
  </si>
  <si>
    <t>Faults (slip: n,r,d,s)</t>
  </si>
  <si>
    <t>Cataclastic Fabrics</t>
  </si>
  <si>
    <t>Vein and fracture</t>
  </si>
  <si>
    <t>Thickness</t>
  </si>
  <si>
    <t>Length</t>
  </si>
  <si>
    <t>Strike and dip (geographic ref. frame)</t>
  </si>
  <si>
    <t>(cm)</t>
  </si>
  <si>
    <t>(mbsf)</t>
  </si>
  <si>
    <t>dip 1</t>
  </si>
  <si>
    <t>dir.1</t>
  </si>
  <si>
    <t>dip 2</t>
  </si>
  <si>
    <t>dir.2</t>
  </si>
  <si>
    <t>dir.</t>
  </si>
  <si>
    <t>dip</t>
  </si>
  <si>
    <t>strike</t>
  </si>
  <si>
    <t>pitch</t>
  </si>
  <si>
    <t>trend</t>
  </si>
  <si>
    <t>plun.</t>
  </si>
  <si>
    <t>B</t>
  </si>
  <si>
    <t>F</t>
  </si>
  <si>
    <t>Cf</t>
  </si>
  <si>
    <t>mm</t>
  </si>
  <si>
    <t>1157A</t>
  </si>
  <si>
    <t>2R</t>
  </si>
  <si>
    <t>-</t>
  </si>
  <si>
    <t>&lt; 1</t>
  </si>
  <si>
    <t>3R</t>
  </si>
  <si>
    <t>15a</t>
  </si>
  <si>
    <t>15b</t>
  </si>
  <si>
    <t xml:space="preserve">&lt; 1 </t>
  </si>
  <si>
    <t>21a</t>
  </si>
  <si>
    <t>21b</t>
  </si>
  <si>
    <t>3a</t>
  </si>
  <si>
    <t>4R</t>
  </si>
  <si>
    <t>1157B</t>
  </si>
  <si>
    <t>9a</t>
  </si>
  <si>
    <t>12b</t>
  </si>
  <si>
    <t>3~4</t>
  </si>
  <si>
    <t>14a-14b</t>
  </si>
  <si>
    <t>14b</t>
  </si>
  <si>
    <t>14c</t>
  </si>
  <si>
    <t>1~2</t>
  </si>
  <si>
    <t>1~3</t>
  </si>
  <si>
    <t>11a</t>
  </si>
  <si>
    <t>11b</t>
  </si>
  <si>
    <t>12a</t>
  </si>
  <si>
    <t>2~3</t>
  </si>
  <si>
    <t>10a</t>
  </si>
  <si>
    <t>10a-10b</t>
  </si>
  <si>
    <t>10b</t>
  </si>
  <si>
    <t>5R</t>
  </si>
  <si>
    <t>2~5</t>
  </si>
  <si>
    <t>11c</t>
  </si>
  <si>
    <t>11d</t>
  </si>
  <si>
    <t>16b</t>
  </si>
  <si>
    <t>16b-16c</t>
  </si>
  <si>
    <t>16c</t>
  </si>
  <si>
    <t>6a</t>
  </si>
  <si>
    <t>6c</t>
  </si>
  <si>
    <t>9a-9e</t>
  </si>
  <si>
    <t>6R</t>
  </si>
  <si>
    <t>9b</t>
  </si>
  <si>
    <t>13a</t>
  </si>
  <si>
    <t>13b</t>
  </si>
  <si>
    <t>13c</t>
  </si>
  <si>
    <t>13d</t>
  </si>
  <si>
    <t>13d-13e</t>
  </si>
  <si>
    <t>13e</t>
  </si>
  <si>
    <t>5a</t>
  </si>
  <si>
    <t>7R</t>
  </si>
  <si>
    <t>2a</t>
  </si>
  <si>
    <t>5a-5c</t>
  </si>
  <si>
    <t>5b</t>
  </si>
  <si>
    <t>5c</t>
  </si>
  <si>
    <t>8R</t>
  </si>
  <si>
    <t>6b</t>
  </si>
  <si>
    <t>6b-6c</t>
  </si>
  <si>
    <t>9R</t>
  </si>
  <si>
    <t>4a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</si>
</sst>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Helv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textRotation="90" wrapText="1"/>
    </xf>
    <xf numFmtId="0" fontId="4" fillId="0" borderId="6" xfId="0" applyFont="1" applyBorder="1" applyAlignment="1">
      <alignment horizontal="right" textRotation="90" wrapText="1"/>
    </xf>
    <xf numFmtId="0" fontId="4" fillId="0" borderId="6" xfId="0" applyFont="1" applyBorder="1" applyAlignment="1">
      <alignment textRotation="90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textRotation="90" wrapText="1"/>
    </xf>
    <xf numFmtId="0" fontId="4" fillId="0" borderId="4" xfId="0" applyFont="1" applyBorder="1" applyAlignment="1">
      <alignment textRotation="90" wrapText="1"/>
    </xf>
    <xf numFmtId="0" fontId="4" fillId="0" borderId="4" xfId="0" applyFont="1" applyBorder="1" applyAlignment="1">
      <alignment horizontal="right" textRotation="90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4" fillId="0" borderId="1" xfId="0" applyFont="1" applyBorder="1" applyAlignment="1" applyProtection="1">
      <alignment horizontal="center" textRotation="90" wrapText="1"/>
      <protection locked="0"/>
    </xf>
    <xf numFmtId="0" fontId="4" fillId="0" borderId="3" xfId="0" applyFont="1" applyBorder="1" applyAlignment="1" applyProtection="1">
      <alignment horizontal="center" textRotation="90" wrapText="1"/>
      <protection locked="0"/>
    </xf>
    <xf numFmtId="0" fontId="4" fillId="0" borderId="12" xfId="0" applyFont="1" applyBorder="1" applyAlignment="1" applyProtection="1">
      <alignment horizontal="center" textRotation="90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textRotation="90" wrapText="1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0" xfId="0" applyFont="1" applyBorder="1" applyAlignment="1" applyProtection="1">
      <alignment/>
      <protection locked="0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43"/>
  <sheetViews>
    <sheetView tabSelected="1" workbookViewId="0" topLeftCell="A1">
      <selection activeCell="E3" sqref="E3"/>
    </sheetView>
  </sheetViews>
  <sheetFormatPr defaultColWidth="11.00390625" defaultRowHeight="12"/>
  <cols>
    <col min="1" max="1" width="5.50390625" style="0" bestFit="1" customWidth="1"/>
    <col min="2" max="2" width="3.00390625" style="0" bestFit="1" customWidth="1"/>
    <col min="3" max="3" width="2.875" style="0" bestFit="1" customWidth="1"/>
    <col min="4" max="4" width="6.625" style="0" bestFit="1" customWidth="1"/>
    <col min="5" max="7" width="6.50390625" style="0" bestFit="1" customWidth="1"/>
    <col min="8" max="8" width="7.00390625" style="0" bestFit="1" customWidth="1"/>
    <col min="9" max="9" width="2.875" style="0" bestFit="1" customWidth="1"/>
    <col min="10" max="11" width="4.625" style="0" bestFit="1" customWidth="1"/>
    <col min="12" max="12" width="2.875" style="0" bestFit="1" customWidth="1"/>
    <col min="13" max="14" width="3.625" style="0" bestFit="1" customWidth="1"/>
    <col min="15" max="15" width="4.375" style="0" bestFit="1" customWidth="1"/>
    <col min="16" max="16" width="4.125" style="0" bestFit="1" customWidth="1"/>
    <col min="17" max="17" width="4.375" style="0" bestFit="1" customWidth="1"/>
    <col min="18" max="18" width="4.125" style="0" bestFit="1" customWidth="1"/>
    <col min="19" max="19" width="3.375" style="0" bestFit="1" customWidth="1"/>
    <col min="20" max="20" width="3.125" style="0" bestFit="1" customWidth="1"/>
    <col min="21" max="21" width="5.00390625" style="0" bestFit="1" customWidth="1"/>
    <col min="22" max="22" width="3.125" style="0" bestFit="1" customWidth="1"/>
    <col min="23" max="23" width="5.00390625" style="0" bestFit="1" customWidth="1"/>
    <col min="24" max="24" width="3.125" style="0" bestFit="1" customWidth="1"/>
    <col min="25" max="25" width="10.50390625" style="0" bestFit="1" customWidth="1"/>
    <col min="26" max="26" width="4.625" style="0" bestFit="1" customWidth="1"/>
    <col min="27" max="27" width="4.50390625" style="0" bestFit="1" customWidth="1"/>
  </cols>
  <sheetData>
    <row r="1" spans="1:27" s="15" customFormat="1" ht="10.5" customHeight="1">
      <c r="A1" s="1" t="s">
        <v>0</v>
      </c>
      <c r="B1" s="2"/>
      <c r="C1" s="2"/>
      <c r="D1" s="3"/>
      <c r="E1" s="4"/>
      <c r="F1" s="5"/>
      <c r="G1" s="6"/>
      <c r="H1" s="7"/>
      <c r="I1" s="8" t="s">
        <v>1</v>
      </c>
      <c r="J1" s="9"/>
      <c r="K1" s="9"/>
      <c r="L1" s="9"/>
      <c r="M1" s="10"/>
      <c r="N1" s="11"/>
      <c r="O1" s="12" t="s">
        <v>2</v>
      </c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4"/>
    </row>
    <row r="2" spans="1:27" s="15" customFormat="1" ht="10.5" customHeight="1">
      <c r="A2" s="16"/>
      <c r="B2" s="17"/>
      <c r="C2" s="18"/>
      <c r="D2" s="19"/>
      <c r="E2" s="19"/>
      <c r="F2" s="19"/>
      <c r="G2" s="20"/>
      <c r="H2" s="19"/>
      <c r="I2" s="21" t="s">
        <v>3</v>
      </c>
      <c r="J2" s="22"/>
      <c r="K2" s="22"/>
      <c r="L2" s="22"/>
      <c r="M2" s="23"/>
      <c r="N2" s="24"/>
      <c r="O2" s="12" t="s">
        <v>4</v>
      </c>
      <c r="P2" s="13"/>
      <c r="Q2" s="13"/>
      <c r="R2" s="13"/>
      <c r="S2" s="13"/>
      <c r="T2" s="13"/>
      <c r="U2" s="13"/>
      <c r="V2" s="13"/>
      <c r="W2" s="13"/>
      <c r="X2" s="14"/>
      <c r="Y2" s="25" t="s">
        <v>5</v>
      </c>
      <c r="Z2" s="26"/>
      <c r="AA2" s="27"/>
    </row>
    <row r="3" spans="1:27" s="35" customFormat="1" ht="79.5" customHeight="1">
      <c r="A3" s="18" t="s">
        <v>6</v>
      </c>
      <c r="B3" s="18" t="s">
        <v>7</v>
      </c>
      <c r="C3" s="18" t="s">
        <v>8</v>
      </c>
      <c r="D3" s="18" t="s">
        <v>9</v>
      </c>
      <c r="E3" s="18" t="s">
        <v>10</v>
      </c>
      <c r="F3" s="18" t="s">
        <v>11</v>
      </c>
      <c r="G3" s="28" t="s">
        <v>12</v>
      </c>
      <c r="H3" s="18" t="s">
        <v>13</v>
      </c>
      <c r="I3" s="29" t="s">
        <v>20</v>
      </c>
      <c r="J3" s="29" t="s">
        <v>21</v>
      </c>
      <c r="K3" s="29" t="s">
        <v>22</v>
      </c>
      <c r="L3" s="29" t="s">
        <v>23</v>
      </c>
      <c r="M3" s="29" t="s">
        <v>24</v>
      </c>
      <c r="N3" s="29" t="s">
        <v>25</v>
      </c>
      <c r="O3" s="30" t="s">
        <v>14</v>
      </c>
      <c r="P3" s="31"/>
      <c r="Q3" s="32" t="s">
        <v>15</v>
      </c>
      <c r="R3" s="32"/>
      <c r="S3" s="32" t="s">
        <v>16</v>
      </c>
      <c r="T3" s="32"/>
      <c r="U3" s="32" t="s">
        <v>17</v>
      </c>
      <c r="V3" s="32"/>
      <c r="W3" s="32" t="s">
        <v>26</v>
      </c>
      <c r="X3" s="32"/>
      <c r="Y3" s="33" t="s">
        <v>18</v>
      </c>
      <c r="Z3" s="34" t="s">
        <v>19</v>
      </c>
      <c r="AA3" s="34"/>
    </row>
    <row r="4" spans="1:27" s="35" customFormat="1" ht="10.5">
      <c r="A4" s="36"/>
      <c r="B4" s="36"/>
      <c r="C4" s="37"/>
      <c r="D4" s="37"/>
      <c r="E4" s="36" t="s">
        <v>27</v>
      </c>
      <c r="F4" s="36" t="s">
        <v>27</v>
      </c>
      <c r="G4" s="36" t="s">
        <v>27</v>
      </c>
      <c r="H4" s="36" t="s">
        <v>28</v>
      </c>
      <c r="I4" s="36" t="s">
        <v>39</v>
      </c>
      <c r="J4" s="36" t="s">
        <v>40</v>
      </c>
      <c r="K4" s="36" t="s">
        <v>41</v>
      </c>
      <c r="L4" s="36"/>
      <c r="M4" s="36" t="s">
        <v>42</v>
      </c>
      <c r="N4" s="36" t="s">
        <v>42</v>
      </c>
      <c r="O4" s="38" t="s">
        <v>29</v>
      </c>
      <c r="P4" s="38" t="s">
        <v>30</v>
      </c>
      <c r="Q4" s="38" t="s">
        <v>31</v>
      </c>
      <c r="R4" s="38" t="s">
        <v>32</v>
      </c>
      <c r="S4" s="38" t="s">
        <v>33</v>
      </c>
      <c r="T4" s="38" t="s">
        <v>34</v>
      </c>
      <c r="U4" s="38" t="s">
        <v>35</v>
      </c>
      <c r="V4" s="38" t="s">
        <v>34</v>
      </c>
      <c r="W4" s="38" t="s">
        <v>35</v>
      </c>
      <c r="X4" s="38" t="s">
        <v>34</v>
      </c>
      <c r="Y4" s="38" t="s">
        <v>36</v>
      </c>
      <c r="Z4" s="38" t="s">
        <v>37</v>
      </c>
      <c r="AA4" s="38" t="s">
        <v>38</v>
      </c>
    </row>
    <row r="5" spans="1:27" s="39" customFormat="1" ht="10.5">
      <c r="A5" s="39" t="s">
        <v>43</v>
      </c>
      <c r="B5" s="40" t="s">
        <v>44</v>
      </c>
      <c r="C5" s="40">
        <v>1</v>
      </c>
      <c r="D5" s="41">
        <v>1</v>
      </c>
      <c r="E5" s="42">
        <v>0</v>
      </c>
      <c r="F5" s="42">
        <v>99</v>
      </c>
      <c r="G5" s="41">
        <v>3</v>
      </c>
      <c r="H5" s="43">
        <f>200+G5/100</f>
        <v>200.03</v>
      </c>
      <c r="L5" s="39">
        <v>0</v>
      </c>
      <c r="M5" s="40">
        <v>0</v>
      </c>
      <c r="N5" s="42">
        <v>25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2:27" s="39" customFormat="1" ht="10.5">
      <c r="B6" s="40"/>
      <c r="C6" s="40"/>
      <c r="D6" s="41">
        <v>2</v>
      </c>
      <c r="E6" s="42">
        <v>0</v>
      </c>
      <c r="F6" s="42">
        <v>99</v>
      </c>
      <c r="G6" s="41" t="s">
        <v>45</v>
      </c>
      <c r="H6" s="45" t="s">
        <v>45</v>
      </c>
      <c r="L6" s="39">
        <v>0</v>
      </c>
      <c r="M6" s="40">
        <v>0</v>
      </c>
      <c r="N6" s="42">
        <v>12</v>
      </c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2:27" s="39" customFormat="1" ht="10.5">
      <c r="B7" s="40"/>
      <c r="C7" s="40"/>
      <c r="D7" s="41">
        <v>3</v>
      </c>
      <c r="E7" s="42">
        <v>0</v>
      </c>
      <c r="F7" s="42">
        <v>99</v>
      </c>
      <c r="G7" s="41"/>
      <c r="H7" s="45">
        <f aca="true" t="shared" si="0" ref="H7:H17">200+G7/100</f>
        <v>200</v>
      </c>
      <c r="I7" s="39">
        <v>3</v>
      </c>
      <c r="M7" s="40"/>
      <c r="N7" s="42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</row>
    <row r="8" spans="2:27" s="39" customFormat="1" ht="10.5">
      <c r="B8" s="40"/>
      <c r="C8" s="40"/>
      <c r="D8" s="41">
        <v>4</v>
      </c>
      <c r="E8" s="42">
        <v>0</v>
      </c>
      <c r="F8" s="42">
        <v>99</v>
      </c>
      <c r="G8" s="41">
        <v>17</v>
      </c>
      <c r="H8" s="45">
        <f t="shared" si="0"/>
        <v>200.17</v>
      </c>
      <c r="L8" s="39">
        <v>0</v>
      </c>
      <c r="M8" s="40" t="s">
        <v>46</v>
      </c>
      <c r="N8" s="42">
        <v>20</v>
      </c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</row>
    <row r="9" spans="2:27" s="39" customFormat="1" ht="10.5">
      <c r="B9" s="40"/>
      <c r="C9" s="40"/>
      <c r="D9" s="41">
        <v>4</v>
      </c>
      <c r="E9" s="42">
        <v>0</v>
      </c>
      <c r="F9" s="42">
        <v>99</v>
      </c>
      <c r="G9" s="41">
        <v>18</v>
      </c>
      <c r="H9" s="45">
        <f t="shared" si="0"/>
        <v>200.18</v>
      </c>
      <c r="L9" s="39">
        <v>0</v>
      </c>
      <c r="M9" s="40">
        <v>0</v>
      </c>
      <c r="N9" s="42">
        <v>18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</row>
    <row r="10" spans="2:27" s="39" customFormat="1" ht="10.5">
      <c r="B10" s="40"/>
      <c r="C10" s="40"/>
      <c r="D10" s="41">
        <v>4</v>
      </c>
      <c r="E10" s="42">
        <v>0</v>
      </c>
      <c r="F10" s="42">
        <v>99</v>
      </c>
      <c r="G10" s="41">
        <v>19</v>
      </c>
      <c r="H10" s="45">
        <f t="shared" si="0"/>
        <v>200.19</v>
      </c>
      <c r="L10" s="39">
        <v>0</v>
      </c>
      <c r="M10" s="40">
        <v>0</v>
      </c>
      <c r="N10" s="42">
        <v>30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</row>
    <row r="11" spans="2:27" s="39" customFormat="1" ht="10.5">
      <c r="B11" s="40"/>
      <c r="C11" s="40"/>
      <c r="D11" s="41">
        <v>4</v>
      </c>
      <c r="E11" s="42">
        <v>0</v>
      </c>
      <c r="F11" s="42">
        <v>99</v>
      </c>
      <c r="G11" s="41"/>
      <c r="H11" s="45">
        <f t="shared" si="0"/>
        <v>200</v>
      </c>
      <c r="I11" s="39">
        <v>1</v>
      </c>
      <c r="M11" s="40"/>
      <c r="N11" s="42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</row>
    <row r="12" spans="2:27" s="39" customFormat="1" ht="10.5">
      <c r="B12" s="40"/>
      <c r="C12" s="40"/>
      <c r="D12" s="41">
        <v>5</v>
      </c>
      <c r="E12" s="42">
        <v>0</v>
      </c>
      <c r="F12" s="42">
        <v>99</v>
      </c>
      <c r="G12" s="41">
        <v>28</v>
      </c>
      <c r="H12" s="45">
        <f t="shared" si="0"/>
        <v>200.28</v>
      </c>
      <c r="L12" s="39">
        <v>0</v>
      </c>
      <c r="M12" s="40">
        <v>0</v>
      </c>
      <c r="N12" s="42">
        <v>20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</row>
    <row r="13" spans="2:27" s="39" customFormat="1" ht="10.5">
      <c r="B13" s="40"/>
      <c r="C13" s="40"/>
      <c r="D13" s="41">
        <v>5</v>
      </c>
      <c r="E13" s="42">
        <v>0</v>
      </c>
      <c r="F13" s="42">
        <v>99</v>
      </c>
      <c r="G13" s="41" t="s">
        <v>45</v>
      </c>
      <c r="H13" s="45" t="s">
        <v>45</v>
      </c>
      <c r="L13" s="39">
        <v>0</v>
      </c>
      <c r="M13" s="40">
        <v>0</v>
      </c>
      <c r="N13" s="42">
        <v>10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</row>
    <row r="14" spans="2:27" s="39" customFormat="1" ht="10.5">
      <c r="B14" s="40"/>
      <c r="C14" s="40"/>
      <c r="D14" s="41">
        <v>6</v>
      </c>
      <c r="E14" s="42">
        <v>0</v>
      </c>
      <c r="F14" s="42">
        <v>99</v>
      </c>
      <c r="G14" s="41"/>
      <c r="H14" s="45">
        <f t="shared" si="0"/>
        <v>200</v>
      </c>
      <c r="I14" s="39">
        <v>4</v>
      </c>
      <c r="M14" s="40"/>
      <c r="N14" s="42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</row>
    <row r="15" spans="2:27" s="39" customFormat="1" ht="10.5">
      <c r="B15" s="40"/>
      <c r="C15" s="40"/>
      <c r="D15" s="41">
        <v>8</v>
      </c>
      <c r="E15" s="42">
        <v>0</v>
      </c>
      <c r="F15" s="42">
        <v>99</v>
      </c>
      <c r="G15" s="41">
        <v>46</v>
      </c>
      <c r="H15" s="45">
        <f t="shared" si="0"/>
        <v>200.46</v>
      </c>
      <c r="L15" s="39">
        <v>0</v>
      </c>
      <c r="M15" s="40">
        <v>0</v>
      </c>
      <c r="N15" s="42">
        <v>25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</row>
    <row r="16" spans="2:27" s="39" customFormat="1" ht="10.5">
      <c r="B16" s="40"/>
      <c r="C16" s="40"/>
      <c r="D16" s="41">
        <v>8</v>
      </c>
      <c r="E16" s="42">
        <v>0</v>
      </c>
      <c r="F16" s="42">
        <v>99</v>
      </c>
      <c r="G16" s="41" t="s">
        <v>45</v>
      </c>
      <c r="H16" s="45" t="s">
        <v>45</v>
      </c>
      <c r="L16" s="39">
        <v>0</v>
      </c>
      <c r="M16" s="40">
        <v>0</v>
      </c>
      <c r="N16" s="42">
        <v>40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</row>
    <row r="17" spans="2:27" s="39" customFormat="1" ht="10.5">
      <c r="B17" s="40"/>
      <c r="C17" s="40"/>
      <c r="D17" s="41">
        <v>11</v>
      </c>
      <c r="E17" s="42">
        <v>0</v>
      </c>
      <c r="F17" s="42">
        <v>99</v>
      </c>
      <c r="G17" s="41">
        <v>61</v>
      </c>
      <c r="H17" s="45">
        <f t="shared" si="0"/>
        <v>200.61</v>
      </c>
      <c r="L17" s="39">
        <v>0</v>
      </c>
      <c r="M17" s="40">
        <v>0</v>
      </c>
      <c r="N17" s="42">
        <v>58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</row>
    <row r="18" spans="2:27" s="39" customFormat="1" ht="10.5">
      <c r="B18" s="40"/>
      <c r="C18" s="40"/>
      <c r="D18" s="41">
        <v>14</v>
      </c>
      <c r="E18" s="42">
        <v>0</v>
      </c>
      <c r="F18" s="42">
        <v>99</v>
      </c>
      <c r="G18" s="41" t="s">
        <v>45</v>
      </c>
      <c r="H18" s="45" t="s">
        <v>45</v>
      </c>
      <c r="L18" s="39">
        <v>0</v>
      </c>
      <c r="M18" s="40">
        <v>0</v>
      </c>
      <c r="N18" s="42">
        <v>5</v>
      </c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</row>
    <row r="19" spans="2:27" s="39" customFormat="1" ht="10.5">
      <c r="B19" s="40" t="s">
        <v>47</v>
      </c>
      <c r="C19" s="40">
        <v>1</v>
      </c>
      <c r="D19" s="41">
        <v>2</v>
      </c>
      <c r="E19" s="42">
        <v>0</v>
      </c>
      <c r="F19" s="42">
        <v>150</v>
      </c>
      <c r="G19" s="41" t="s">
        <v>45</v>
      </c>
      <c r="H19" s="45" t="s">
        <v>45</v>
      </c>
      <c r="L19" s="39">
        <v>0</v>
      </c>
      <c r="M19" s="40">
        <v>0</v>
      </c>
      <c r="N19" s="42">
        <v>15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2:27" s="39" customFormat="1" ht="10.5">
      <c r="B20" s="40"/>
      <c r="C20" s="40"/>
      <c r="D20" s="41">
        <v>6</v>
      </c>
      <c r="E20" s="42">
        <v>0</v>
      </c>
      <c r="F20" s="42">
        <v>150</v>
      </c>
      <c r="G20" s="41" t="s">
        <v>45</v>
      </c>
      <c r="H20" s="45" t="s">
        <v>45</v>
      </c>
      <c r="L20" s="39">
        <v>0</v>
      </c>
      <c r="M20" s="40">
        <v>0</v>
      </c>
      <c r="N20" s="42">
        <v>15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</row>
    <row r="21" spans="2:27" s="39" customFormat="1" ht="10.5">
      <c r="B21" s="40"/>
      <c r="C21" s="40"/>
      <c r="D21" s="41">
        <v>6</v>
      </c>
      <c r="E21" s="42">
        <v>0</v>
      </c>
      <c r="F21" s="42">
        <v>150</v>
      </c>
      <c r="G21" s="41">
        <v>33</v>
      </c>
      <c r="H21" s="45">
        <f>206+G21/100+E21/100</f>
        <v>206.33</v>
      </c>
      <c r="L21" s="39">
        <v>0</v>
      </c>
      <c r="M21" s="40">
        <v>0</v>
      </c>
      <c r="N21" s="42">
        <v>35</v>
      </c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</row>
    <row r="22" spans="2:27" s="39" customFormat="1" ht="10.5">
      <c r="B22" s="40"/>
      <c r="C22" s="40"/>
      <c r="D22" s="41">
        <v>7</v>
      </c>
      <c r="E22" s="42">
        <v>0</v>
      </c>
      <c r="F22" s="42">
        <v>150</v>
      </c>
      <c r="G22" s="41">
        <v>41</v>
      </c>
      <c r="H22" s="45">
        <f>206+G22/100+E22/100</f>
        <v>206.41</v>
      </c>
      <c r="L22" s="39">
        <v>0</v>
      </c>
      <c r="M22" s="40">
        <v>0</v>
      </c>
      <c r="N22" s="42">
        <v>55</v>
      </c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</row>
    <row r="23" spans="2:27" s="39" customFormat="1" ht="10.5">
      <c r="B23" s="40"/>
      <c r="C23" s="40"/>
      <c r="D23" s="41">
        <v>9</v>
      </c>
      <c r="E23" s="42">
        <v>0</v>
      </c>
      <c r="F23" s="42">
        <v>150</v>
      </c>
      <c r="G23" s="41" t="s">
        <v>45</v>
      </c>
      <c r="H23" s="45" t="s">
        <v>45</v>
      </c>
      <c r="L23" s="39">
        <v>0</v>
      </c>
      <c r="M23" s="40">
        <v>0</v>
      </c>
      <c r="N23" s="42">
        <v>15</v>
      </c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</row>
    <row r="24" spans="2:27" s="39" customFormat="1" ht="10.5">
      <c r="B24" s="40"/>
      <c r="C24" s="40"/>
      <c r="D24" s="41">
        <v>10</v>
      </c>
      <c r="E24" s="42">
        <v>0</v>
      </c>
      <c r="F24" s="42">
        <v>150</v>
      </c>
      <c r="G24" s="41" t="s">
        <v>45</v>
      </c>
      <c r="H24" s="45" t="s">
        <v>45</v>
      </c>
      <c r="L24" s="39">
        <v>0</v>
      </c>
      <c r="M24" s="40">
        <v>0</v>
      </c>
      <c r="N24" s="42">
        <v>20</v>
      </c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</row>
    <row r="25" spans="2:27" s="39" customFormat="1" ht="10.5">
      <c r="B25" s="40"/>
      <c r="C25" s="40"/>
      <c r="D25" s="41">
        <v>11</v>
      </c>
      <c r="E25" s="42">
        <v>0</v>
      </c>
      <c r="F25" s="42">
        <v>150</v>
      </c>
      <c r="G25" s="41" t="s">
        <v>45</v>
      </c>
      <c r="H25" s="45" t="s">
        <v>45</v>
      </c>
      <c r="L25" s="39">
        <v>0</v>
      </c>
      <c r="M25" s="40">
        <v>0</v>
      </c>
      <c r="N25" s="42">
        <v>10</v>
      </c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</row>
    <row r="26" spans="2:27" s="39" customFormat="1" ht="10.5">
      <c r="B26" s="40"/>
      <c r="C26" s="40"/>
      <c r="D26" s="41">
        <v>13</v>
      </c>
      <c r="E26" s="42">
        <v>0</v>
      </c>
      <c r="F26" s="42">
        <v>150</v>
      </c>
      <c r="G26" s="41">
        <v>70</v>
      </c>
      <c r="H26" s="45">
        <f>206+G26/100+E26/100</f>
        <v>206.7</v>
      </c>
      <c r="L26" s="39">
        <v>0</v>
      </c>
      <c r="M26" s="40">
        <v>0</v>
      </c>
      <c r="N26" s="42">
        <v>30</v>
      </c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</row>
    <row r="27" spans="2:27" s="39" customFormat="1" ht="10.5">
      <c r="B27" s="40"/>
      <c r="C27" s="40"/>
      <c r="D27" s="41">
        <v>13</v>
      </c>
      <c r="E27" s="42">
        <v>0</v>
      </c>
      <c r="F27" s="42">
        <v>150</v>
      </c>
      <c r="G27" s="41" t="s">
        <v>45</v>
      </c>
      <c r="H27" s="45" t="s">
        <v>45</v>
      </c>
      <c r="I27" s="39">
        <v>2</v>
      </c>
      <c r="M27" s="40"/>
      <c r="N27" s="42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</row>
    <row r="28" spans="2:27" s="39" customFormat="1" ht="10.5">
      <c r="B28" s="40"/>
      <c r="C28" s="40"/>
      <c r="D28" s="41">
        <v>14</v>
      </c>
      <c r="E28" s="42">
        <v>0</v>
      </c>
      <c r="F28" s="42">
        <v>150</v>
      </c>
      <c r="G28" s="41" t="s">
        <v>45</v>
      </c>
      <c r="H28" s="45" t="s">
        <v>45</v>
      </c>
      <c r="I28" s="39">
        <v>3</v>
      </c>
      <c r="M28" s="40"/>
      <c r="N28" s="42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</row>
    <row r="29" spans="2:27" s="39" customFormat="1" ht="10.5">
      <c r="B29" s="40"/>
      <c r="C29" s="40"/>
      <c r="D29" s="41" t="s">
        <v>48</v>
      </c>
      <c r="E29" s="42">
        <v>0</v>
      </c>
      <c r="F29" s="42">
        <v>150</v>
      </c>
      <c r="G29" s="41" t="s">
        <v>45</v>
      </c>
      <c r="H29" s="45" t="s">
        <v>45</v>
      </c>
      <c r="I29" s="39">
        <v>3</v>
      </c>
      <c r="M29" s="40"/>
      <c r="N29" s="42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</row>
    <row r="30" spans="2:27" s="39" customFormat="1" ht="10.5">
      <c r="B30" s="40"/>
      <c r="C30" s="40"/>
      <c r="D30" s="41" t="s">
        <v>48</v>
      </c>
      <c r="E30" s="42">
        <v>0</v>
      </c>
      <c r="F30" s="42">
        <v>150</v>
      </c>
      <c r="G30" s="41" t="s">
        <v>45</v>
      </c>
      <c r="H30" s="45" t="s">
        <v>45</v>
      </c>
      <c r="L30" s="39">
        <v>0</v>
      </c>
      <c r="M30" s="40">
        <v>0</v>
      </c>
      <c r="N30" s="42">
        <v>40</v>
      </c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spans="2:27" s="39" customFormat="1" ht="10.5">
      <c r="B31" s="40"/>
      <c r="C31" s="40"/>
      <c r="D31" s="41" t="s">
        <v>49</v>
      </c>
      <c r="E31" s="42">
        <v>0</v>
      </c>
      <c r="F31" s="42">
        <v>150</v>
      </c>
      <c r="G31" s="41" t="s">
        <v>45</v>
      </c>
      <c r="H31" s="45" t="s">
        <v>45</v>
      </c>
      <c r="L31" s="39">
        <v>0</v>
      </c>
      <c r="M31" s="40">
        <v>0</v>
      </c>
      <c r="N31" s="42">
        <v>18</v>
      </c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</row>
    <row r="32" spans="2:27" s="39" customFormat="1" ht="10.5">
      <c r="B32" s="40"/>
      <c r="C32" s="40"/>
      <c r="D32" s="41" t="s">
        <v>49</v>
      </c>
      <c r="E32" s="42">
        <v>0</v>
      </c>
      <c r="F32" s="42">
        <v>150</v>
      </c>
      <c r="G32" s="41" t="s">
        <v>45</v>
      </c>
      <c r="H32" s="45" t="s">
        <v>45</v>
      </c>
      <c r="L32" s="39">
        <v>0</v>
      </c>
      <c r="M32" s="40" t="s">
        <v>50</v>
      </c>
      <c r="N32" s="42">
        <v>10</v>
      </c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</row>
    <row r="33" spans="2:27" s="39" customFormat="1" ht="10.5">
      <c r="B33" s="40"/>
      <c r="C33" s="40"/>
      <c r="D33" s="41">
        <v>16</v>
      </c>
      <c r="E33" s="42">
        <v>0</v>
      </c>
      <c r="F33" s="42">
        <v>150</v>
      </c>
      <c r="G33" s="41" t="s">
        <v>45</v>
      </c>
      <c r="H33" s="45" t="s">
        <v>45</v>
      </c>
      <c r="L33" s="39">
        <v>0</v>
      </c>
      <c r="M33" s="40" t="s">
        <v>46</v>
      </c>
      <c r="N33" s="42">
        <v>15</v>
      </c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</row>
    <row r="34" spans="2:27" s="39" customFormat="1" ht="10.5">
      <c r="B34" s="40"/>
      <c r="C34" s="40"/>
      <c r="D34" s="41">
        <v>16</v>
      </c>
      <c r="E34" s="42">
        <v>0</v>
      </c>
      <c r="F34" s="42">
        <v>150</v>
      </c>
      <c r="G34" s="41" t="s">
        <v>45</v>
      </c>
      <c r="H34" s="45" t="s">
        <v>45</v>
      </c>
      <c r="I34" s="39">
        <v>2</v>
      </c>
      <c r="M34" s="40"/>
      <c r="N34" s="42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</row>
    <row r="35" spans="2:27" s="39" customFormat="1" ht="10.5">
      <c r="B35" s="40"/>
      <c r="C35" s="40"/>
      <c r="D35" s="41">
        <v>17</v>
      </c>
      <c r="E35" s="42">
        <v>0</v>
      </c>
      <c r="F35" s="42">
        <v>150</v>
      </c>
      <c r="G35" s="41" t="s">
        <v>45</v>
      </c>
      <c r="H35" s="45" t="s">
        <v>45</v>
      </c>
      <c r="I35" s="39">
        <v>3</v>
      </c>
      <c r="M35" s="40"/>
      <c r="N35" s="42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</row>
    <row r="36" spans="2:27" s="39" customFormat="1" ht="10.5">
      <c r="B36" s="40"/>
      <c r="C36" s="40"/>
      <c r="D36" s="41">
        <v>19</v>
      </c>
      <c r="E36" s="42">
        <v>0</v>
      </c>
      <c r="F36" s="42">
        <v>150</v>
      </c>
      <c r="G36" s="41" t="s">
        <v>45</v>
      </c>
      <c r="H36" s="45" t="s">
        <v>45</v>
      </c>
      <c r="L36" s="39">
        <v>0</v>
      </c>
      <c r="M36" s="40" t="s">
        <v>46</v>
      </c>
      <c r="N36" s="42">
        <v>5</v>
      </c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</row>
    <row r="37" spans="2:27" s="39" customFormat="1" ht="10.5">
      <c r="B37" s="40"/>
      <c r="C37" s="40"/>
      <c r="D37" s="41">
        <v>19</v>
      </c>
      <c r="E37" s="42">
        <v>0</v>
      </c>
      <c r="F37" s="42">
        <v>150</v>
      </c>
      <c r="G37" s="41" t="s">
        <v>45</v>
      </c>
      <c r="H37" s="45" t="s">
        <v>45</v>
      </c>
      <c r="L37" s="39">
        <v>0</v>
      </c>
      <c r="M37" s="40" t="s">
        <v>46</v>
      </c>
      <c r="N37" s="42">
        <v>10</v>
      </c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</row>
    <row r="38" spans="2:27" s="39" customFormat="1" ht="10.5">
      <c r="B38" s="40"/>
      <c r="C38" s="40"/>
      <c r="D38" s="41">
        <v>19</v>
      </c>
      <c r="E38" s="42">
        <v>0</v>
      </c>
      <c r="F38" s="42">
        <v>150</v>
      </c>
      <c r="G38" s="41" t="s">
        <v>45</v>
      </c>
      <c r="H38" s="45" t="s">
        <v>45</v>
      </c>
      <c r="I38" s="39">
        <v>2</v>
      </c>
      <c r="M38" s="40"/>
      <c r="N38" s="42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2:27" s="39" customFormat="1" ht="10.5">
      <c r="B39" s="40"/>
      <c r="C39" s="40"/>
      <c r="D39" s="41" t="s">
        <v>51</v>
      </c>
      <c r="E39" s="42">
        <v>0</v>
      </c>
      <c r="F39" s="42">
        <v>150</v>
      </c>
      <c r="G39" s="41" t="s">
        <v>45</v>
      </c>
      <c r="H39" s="45" t="s">
        <v>45</v>
      </c>
      <c r="L39" s="39">
        <v>0</v>
      </c>
      <c r="M39" s="40">
        <v>0</v>
      </c>
      <c r="N39" s="42">
        <v>45</v>
      </c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  <row r="40" spans="2:27" s="39" customFormat="1" ht="10.5">
      <c r="B40" s="40"/>
      <c r="C40" s="40"/>
      <c r="D40" s="41" t="s">
        <v>51</v>
      </c>
      <c r="E40" s="42">
        <v>0</v>
      </c>
      <c r="F40" s="42">
        <v>150</v>
      </c>
      <c r="G40" s="41">
        <v>130</v>
      </c>
      <c r="H40" s="45">
        <f>206+G40/100+E40/100</f>
        <v>207.3</v>
      </c>
      <c r="L40" s="39">
        <v>0</v>
      </c>
      <c r="M40" s="40">
        <v>0</v>
      </c>
      <c r="N40" s="42">
        <v>60</v>
      </c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</row>
    <row r="41" spans="2:27" s="39" customFormat="1" ht="10.5">
      <c r="B41" s="40"/>
      <c r="C41" s="40"/>
      <c r="D41" s="41" t="s">
        <v>52</v>
      </c>
      <c r="E41" s="42">
        <v>0</v>
      </c>
      <c r="F41" s="42">
        <v>150</v>
      </c>
      <c r="G41" s="41">
        <v>136</v>
      </c>
      <c r="H41" s="45">
        <f>206+G41/100+E41/100</f>
        <v>207.36</v>
      </c>
      <c r="L41" s="39">
        <v>0</v>
      </c>
      <c r="M41" s="40">
        <v>0</v>
      </c>
      <c r="N41" s="42">
        <v>38</v>
      </c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</row>
    <row r="42" spans="2:27" s="39" customFormat="1" ht="10.5">
      <c r="B42" s="40"/>
      <c r="C42" s="40">
        <v>2</v>
      </c>
      <c r="D42" s="41" t="s">
        <v>53</v>
      </c>
      <c r="E42" s="42">
        <v>150</v>
      </c>
      <c r="F42" s="42">
        <v>217</v>
      </c>
      <c r="G42" s="41" t="s">
        <v>45</v>
      </c>
      <c r="H42" s="45" t="s">
        <v>45</v>
      </c>
      <c r="L42" s="39">
        <v>0</v>
      </c>
      <c r="M42" s="40">
        <v>0</v>
      </c>
      <c r="N42" s="42">
        <v>40</v>
      </c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</row>
    <row r="43" spans="2:27" s="39" customFormat="1" ht="10.5">
      <c r="B43" s="40"/>
      <c r="C43" s="40"/>
      <c r="D43" s="41">
        <v>10</v>
      </c>
      <c r="E43" s="42">
        <v>150</v>
      </c>
      <c r="F43" s="42">
        <v>217</v>
      </c>
      <c r="G43" s="41">
        <v>62</v>
      </c>
      <c r="H43" s="45">
        <f>206+G43/100+E43/100</f>
        <v>208.12</v>
      </c>
      <c r="L43" s="39">
        <v>0</v>
      </c>
      <c r="M43" s="40">
        <v>0</v>
      </c>
      <c r="N43" s="42">
        <v>15</v>
      </c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</row>
    <row r="44" spans="2:27" s="39" customFormat="1" ht="10.5">
      <c r="B44" s="40" t="s">
        <v>54</v>
      </c>
      <c r="C44" s="40">
        <v>1</v>
      </c>
      <c r="D44" s="41">
        <v>1</v>
      </c>
      <c r="E44" s="42">
        <v>0</v>
      </c>
      <c r="F44" s="42">
        <v>73</v>
      </c>
      <c r="G44" s="41">
        <v>3</v>
      </c>
      <c r="H44" s="45">
        <f>215.4+G44/100</f>
        <v>215.43</v>
      </c>
      <c r="L44" s="39">
        <v>0</v>
      </c>
      <c r="M44" s="40">
        <v>0</v>
      </c>
      <c r="N44" s="42">
        <v>24</v>
      </c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</row>
    <row r="45" spans="2:27" s="39" customFormat="1" ht="10.5">
      <c r="B45" s="40"/>
      <c r="C45" s="40"/>
      <c r="D45" s="41">
        <v>1</v>
      </c>
      <c r="E45" s="42">
        <v>0</v>
      </c>
      <c r="F45" s="42">
        <v>73</v>
      </c>
      <c r="G45" s="41" t="s">
        <v>45</v>
      </c>
      <c r="H45" s="45" t="s">
        <v>45</v>
      </c>
      <c r="L45" s="39">
        <v>0</v>
      </c>
      <c r="M45" s="40">
        <v>0</v>
      </c>
      <c r="N45" s="42">
        <v>15</v>
      </c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</row>
    <row r="46" spans="2:27" s="39" customFormat="1" ht="10.5">
      <c r="B46" s="40"/>
      <c r="C46" s="40"/>
      <c r="D46" s="41">
        <v>1</v>
      </c>
      <c r="E46" s="42">
        <v>0</v>
      </c>
      <c r="F46" s="42">
        <v>73</v>
      </c>
      <c r="G46" s="41" t="s">
        <v>45</v>
      </c>
      <c r="H46" s="45" t="s">
        <v>45</v>
      </c>
      <c r="L46" s="39">
        <v>0</v>
      </c>
      <c r="M46" s="40">
        <v>0</v>
      </c>
      <c r="N46" s="42">
        <v>15</v>
      </c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</row>
    <row r="47" spans="2:27" s="39" customFormat="1" ht="10.5">
      <c r="B47" s="40"/>
      <c r="C47" s="40"/>
      <c r="D47" s="41">
        <v>4</v>
      </c>
      <c r="E47" s="42">
        <v>0</v>
      </c>
      <c r="F47" s="42">
        <v>73</v>
      </c>
      <c r="G47" s="41">
        <v>20</v>
      </c>
      <c r="H47" s="45">
        <f aca="true" t="shared" si="1" ref="H47:H53">215.4+G47/100</f>
        <v>215.6</v>
      </c>
      <c r="L47" s="39">
        <v>0</v>
      </c>
      <c r="M47" s="40">
        <v>0</v>
      </c>
      <c r="N47" s="42">
        <v>30</v>
      </c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2:27" s="39" customFormat="1" ht="10.5">
      <c r="B48" s="40"/>
      <c r="C48" s="40"/>
      <c r="D48" s="41">
        <v>5</v>
      </c>
      <c r="E48" s="42">
        <v>0</v>
      </c>
      <c r="F48" s="42">
        <v>73</v>
      </c>
      <c r="G48" s="41" t="s">
        <v>45</v>
      </c>
      <c r="H48" s="45" t="s">
        <v>45</v>
      </c>
      <c r="L48" s="39">
        <v>0</v>
      </c>
      <c r="M48" s="40">
        <v>0</v>
      </c>
      <c r="N48" s="42">
        <v>30</v>
      </c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2:27" s="39" customFormat="1" ht="10.5">
      <c r="B49" s="40"/>
      <c r="C49" s="40"/>
      <c r="D49" s="41">
        <v>6</v>
      </c>
      <c r="E49" s="42">
        <v>0</v>
      </c>
      <c r="F49" s="42">
        <v>73</v>
      </c>
      <c r="G49" s="41" t="s">
        <v>45</v>
      </c>
      <c r="H49" s="45" t="s">
        <v>45</v>
      </c>
      <c r="L49" s="39">
        <v>0</v>
      </c>
      <c r="M49" s="40">
        <v>0</v>
      </c>
      <c r="N49" s="42">
        <v>17</v>
      </c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</row>
    <row r="50" spans="2:27" s="39" customFormat="1" ht="10.5">
      <c r="B50" s="40"/>
      <c r="C50" s="40"/>
      <c r="D50" s="41">
        <v>7</v>
      </c>
      <c r="E50" s="42">
        <v>0</v>
      </c>
      <c r="F50" s="42">
        <v>73</v>
      </c>
      <c r="G50" s="41">
        <v>38</v>
      </c>
      <c r="H50" s="45">
        <f t="shared" si="1"/>
        <v>215.78</v>
      </c>
      <c r="L50" s="39">
        <v>0</v>
      </c>
      <c r="M50" s="40">
        <v>0</v>
      </c>
      <c r="N50" s="42">
        <v>25</v>
      </c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</row>
    <row r="51" spans="2:27" s="39" customFormat="1" ht="10.5">
      <c r="B51" s="40"/>
      <c r="C51" s="40"/>
      <c r="D51" s="41">
        <v>7</v>
      </c>
      <c r="E51" s="42">
        <v>0</v>
      </c>
      <c r="F51" s="42">
        <v>73</v>
      </c>
      <c r="G51" s="41" t="s">
        <v>45</v>
      </c>
      <c r="H51" s="45" t="s">
        <v>45</v>
      </c>
      <c r="L51" s="39">
        <v>0</v>
      </c>
      <c r="M51" s="40" t="s">
        <v>46</v>
      </c>
      <c r="N51" s="42">
        <v>15</v>
      </c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</row>
    <row r="52" spans="2:27" s="39" customFormat="1" ht="10.5">
      <c r="B52" s="40"/>
      <c r="C52" s="40"/>
      <c r="D52" s="41">
        <v>7</v>
      </c>
      <c r="E52" s="42">
        <v>0</v>
      </c>
      <c r="F52" s="42">
        <v>73</v>
      </c>
      <c r="G52" s="41" t="s">
        <v>45</v>
      </c>
      <c r="H52" s="45" t="s">
        <v>45</v>
      </c>
      <c r="L52" s="39">
        <v>0</v>
      </c>
      <c r="M52" s="40">
        <v>0</v>
      </c>
      <c r="N52" s="42">
        <v>15</v>
      </c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</row>
    <row r="53" spans="2:27" s="39" customFormat="1" ht="10.5">
      <c r="B53" s="40"/>
      <c r="C53" s="40"/>
      <c r="D53" s="41">
        <v>7</v>
      </c>
      <c r="E53" s="42">
        <v>0</v>
      </c>
      <c r="F53" s="42">
        <v>73</v>
      </c>
      <c r="G53" s="41">
        <v>46</v>
      </c>
      <c r="H53" s="45">
        <f t="shared" si="1"/>
        <v>215.86</v>
      </c>
      <c r="L53" s="39">
        <v>0</v>
      </c>
      <c r="M53" s="40">
        <v>0</v>
      </c>
      <c r="N53" s="42">
        <v>20</v>
      </c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</row>
    <row r="54" spans="2:27" s="39" customFormat="1" ht="10.5">
      <c r="B54" s="40"/>
      <c r="C54" s="40"/>
      <c r="D54" s="41">
        <v>11</v>
      </c>
      <c r="E54" s="42">
        <v>0</v>
      </c>
      <c r="F54" s="42">
        <v>73</v>
      </c>
      <c r="G54" s="41" t="s">
        <v>45</v>
      </c>
      <c r="H54" s="45" t="s">
        <v>45</v>
      </c>
      <c r="L54" s="39">
        <v>0</v>
      </c>
      <c r="M54" s="40" t="s">
        <v>46</v>
      </c>
      <c r="N54" s="42">
        <v>15</v>
      </c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</row>
    <row r="55" spans="2:27" s="39" customFormat="1" ht="10.5">
      <c r="B55" s="40"/>
      <c r="C55" s="40"/>
      <c r="D55" s="41">
        <v>11</v>
      </c>
      <c r="E55" s="42">
        <v>0</v>
      </c>
      <c r="F55" s="42">
        <v>73</v>
      </c>
      <c r="G55" s="41" t="s">
        <v>45</v>
      </c>
      <c r="H55" s="45" t="s">
        <v>45</v>
      </c>
      <c r="L55" s="39">
        <v>0</v>
      </c>
      <c r="M55" s="40">
        <v>0</v>
      </c>
      <c r="N55" s="42">
        <v>13</v>
      </c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</row>
    <row r="56" spans="1:27" s="39" customFormat="1" ht="10.5">
      <c r="A56" s="39" t="s">
        <v>55</v>
      </c>
      <c r="B56" s="40" t="s">
        <v>44</v>
      </c>
      <c r="C56" s="40">
        <v>1</v>
      </c>
      <c r="D56" s="41">
        <v>1</v>
      </c>
      <c r="E56" s="42">
        <v>0</v>
      </c>
      <c r="F56" s="42">
        <v>150</v>
      </c>
      <c r="G56" s="41" t="s">
        <v>45</v>
      </c>
      <c r="H56" s="45" t="s">
        <v>45</v>
      </c>
      <c r="L56" s="39">
        <v>0</v>
      </c>
      <c r="M56" s="40">
        <v>0</v>
      </c>
      <c r="N56" s="42">
        <v>15</v>
      </c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</row>
    <row r="57" spans="2:27" s="39" customFormat="1" ht="10.5">
      <c r="B57" s="40"/>
      <c r="C57" s="40"/>
      <c r="D57" s="41">
        <v>1</v>
      </c>
      <c r="E57" s="42">
        <v>0</v>
      </c>
      <c r="F57" s="42">
        <v>150</v>
      </c>
      <c r="G57" s="41">
        <v>4</v>
      </c>
      <c r="H57" s="45">
        <f>130.6+G57/100</f>
        <v>130.64</v>
      </c>
      <c r="L57" s="39">
        <v>0</v>
      </c>
      <c r="M57" s="40">
        <v>0</v>
      </c>
      <c r="N57" s="42">
        <v>10</v>
      </c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</row>
    <row r="58" spans="2:27" s="39" customFormat="1" ht="10.5">
      <c r="B58" s="40"/>
      <c r="C58" s="40"/>
      <c r="D58" s="41">
        <v>6</v>
      </c>
      <c r="E58" s="42">
        <v>0</v>
      </c>
      <c r="F58" s="42">
        <v>150</v>
      </c>
      <c r="G58" s="41" t="s">
        <v>45</v>
      </c>
      <c r="H58" s="45" t="s">
        <v>45</v>
      </c>
      <c r="L58" s="39">
        <v>0</v>
      </c>
      <c r="M58" s="40">
        <v>0</v>
      </c>
      <c r="N58" s="42">
        <v>10</v>
      </c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</row>
    <row r="59" spans="2:27" s="39" customFormat="1" ht="10.5">
      <c r="B59" s="40"/>
      <c r="C59" s="40"/>
      <c r="D59" s="41">
        <v>8</v>
      </c>
      <c r="E59" s="42">
        <v>0</v>
      </c>
      <c r="F59" s="42">
        <v>150</v>
      </c>
      <c r="G59" s="41" t="s">
        <v>45</v>
      </c>
      <c r="H59" s="45" t="s">
        <v>45</v>
      </c>
      <c r="L59" s="39">
        <v>0</v>
      </c>
      <c r="M59" s="40">
        <v>0</v>
      </c>
      <c r="N59" s="42">
        <v>17</v>
      </c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</row>
    <row r="60" spans="2:27" s="39" customFormat="1" ht="10.5">
      <c r="B60" s="40"/>
      <c r="C60" s="40"/>
      <c r="D60" s="41">
        <v>8</v>
      </c>
      <c r="E60" s="42">
        <v>0</v>
      </c>
      <c r="F60" s="42">
        <v>150</v>
      </c>
      <c r="G60" s="41">
        <v>50</v>
      </c>
      <c r="H60" s="45">
        <f>130.6+G60/100</f>
        <v>131.1</v>
      </c>
      <c r="L60" s="39">
        <v>0</v>
      </c>
      <c r="M60" s="40">
        <v>0</v>
      </c>
      <c r="N60" s="42">
        <v>28</v>
      </c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</row>
    <row r="61" spans="2:27" s="39" customFormat="1" ht="10.5">
      <c r="B61" s="40"/>
      <c r="C61" s="40"/>
      <c r="D61" s="41">
        <v>8</v>
      </c>
      <c r="E61" s="42">
        <v>0</v>
      </c>
      <c r="F61" s="42">
        <v>150</v>
      </c>
      <c r="G61" s="41" t="s">
        <v>45</v>
      </c>
      <c r="H61" s="45" t="s">
        <v>45</v>
      </c>
      <c r="L61" s="39">
        <v>0</v>
      </c>
      <c r="M61" s="40">
        <v>0</v>
      </c>
      <c r="N61" s="42">
        <v>32</v>
      </c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</row>
    <row r="62" spans="2:27" s="39" customFormat="1" ht="10.5">
      <c r="B62" s="40"/>
      <c r="C62" s="40"/>
      <c r="D62" s="41" t="s">
        <v>56</v>
      </c>
      <c r="E62" s="42">
        <v>0</v>
      </c>
      <c r="F62" s="42">
        <v>150</v>
      </c>
      <c r="G62" s="41">
        <v>62</v>
      </c>
      <c r="H62" s="45">
        <f>130.6+G62/100</f>
        <v>131.22</v>
      </c>
      <c r="L62" s="39">
        <v>0</v>
      </c>
      <c r="M62" s="40" t="s">
        <v>46</v>
      </c>
      <c r="N62" s="42">
        <v>70</v>
      </c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</row>
    <row r="63" spans="2:27" s="39" customFormat="1" ht="10.5">
      <c r="B63" s="40"/>
      <c r="C63" s="40"/>
      <c r="D63" s="41">
        <v>12</v>
      </c>
      <c r="E63" s="42">
        <v>0</v>
      </c>
      <c r="F63" s="42">
        <v>150</v>
      </c>
      <c r="G63" s="41">
        <v>84</v>
      </c>
      <c r="H63" s="45">
        <f>130.6+G63/100</f>
        <v>131.44</v>
      </c>
      <c r="L63" s="39">
        <v>0</v>
      </c>
      <c r="M63" s="40">
        <v>0</v>
      </c>
      <c r="N63" s="42">
        <v>25</v>
      </c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</row>
    <row r="64" spans="2:27" s="39" customFormat="1" ht="10.5">
      <c r="B64" s="40"/>
      <c r="C64" s="40"/>
      <c r="D64" s="41">
        <v>12</v>
      </c>
      <c r="E64" s="42">
        <v>0</v>
      </c>
      <c r="F64" s="42">
        <v>150</v>
      </c>
      <c r="G64" s="41" t="s">
        <v>45</v>
      </c>
      <c r="H64" s="45" t="s">
        <v>45</v>
      </c>
      <c r="L64" s="39">
        <v>0</v>
      </c>
      <c r="M64" s="40">
        <v>0</v>
      </c>
      <c r="N64" s="42">
        <v>15</v>
      </c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</row>
    <row r="65" spans="2:27" s="39" customFormat="1" ht="10.5">
      <c r="B65" s="40"/>
      <c r="C65" s="40"/>
      <c r="D65" s="41">
        <v>16</v>
      </c>
      <c r="E65" s="42">
        <v>0</v>
      </c>
      <c r="F65" s="42">
        <v>150</v>
      </c>
      <c r="G65" s="41" t="s">
        <v>45</v>
      </c>
      <c r="H65" s="45" t="s">
        <v>45</v>
      </c>
      <c r="L65" s="39">
        <v>0</v>
      </c>
      <c r="M65" s="40">
        <v>0</v>
      </c>
      <c r="N65" s="42">
        <v>20</v>
      </c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</row>
    <row r="66" spans="2:27" s="39" customFormat="1" ht="10.5">
      <c r="B66" s="40"/>
      <c r="C66" s="40"/>
      <c r="D66" s="41">
        <v>16</v>
      </c>
      <c r="E66" s="42">
        <v>0</v>
      </c>
      <c r="F66" s="42">
        <v>150</v>
      </c>
      <c r="G66" s="41" t="s">
        <v>45</v>
      </c>
      <c r="H66" s="45" t="s">
        <v>45</v>
      </c>
      <c r="L66" s="39">
        <v>0</v>
      </c>
      <c r="M66" s="40">
        <v>0</v>
      </c>
      <c r="N66" s="42">
        <v>20</v>
      </c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</row>
    <row r="67" spans="2:27" s="39" customFormat="1" ht="10.5">
      <c r="B67" s="40"/>
      <c r="C67" s="40"/>
      <c r="D67" s="41">
        <v>16</v>
      </c>
      <c r="E67" s="42">
        <v>0</v>
      </c>
      <c r="F67" s="42">
        <v>150</v>
      </c>
      <c r="G67" s="41" t="s">
        <v>45</v>
      </c>
      <c r="H67" s="45" t="s">
        <v>45</v>
      </c>
      <c r="L67" s="39">
        <v>0</v>
      </c>
      <c r="M67" s="40">
        <v>0</v>
      </c>
      <c r="N67" s="42">
        <v>15</v>
      </c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</row>
    <row r="68" spans="2:27" s="39" customFormat="1" ht="10.5">
      <c r="B68" s="40"/>
      <c r="C68" s="40"/>
      <c r="D68" s="41">
        <v>16</v>
      </c>
      <c r="E68" s="42">
        <v>0</v>
      </c>
      <c r="F68" s="42">
        <v>150</v>
      </c>
      <c r="G68" s="41">
        <v>109</v>
      </c>
      <c r="H68" s="45">
        <f>130.6+G68/100</f>
        <v>131.69</v>
      </c>
      <c r="L68" s="39">
        <v>0</v>
      </c>
      <c r="M68" s="40">
        <v>0</v>
      </c>
      <c r="N68" s="42">
        <v>45</v>
      </c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</row>
    <row r="69" spans="2:27" s="39" customFormat="1" ht="10.5">
      <c r="B69" s="40"/>
      <c r="C69" s="40"/>
      <c r="D69" s="41">
        <v>18</v>
      </c>
      <c r="E69" s="42">
        <v>0</v>
      </c>
      <c r="F69" s="42">
        <v>150</v>
      </c>
      <c r="G69" s="41" t="s">
        <v>45</v>
      </c>
      <c r="H69" s="45" t="s">
        <v>45</v>
      </c>
      <c r="L69" s="39">
        <v>0</v>
      </c>
      <c r="M69" s="40" t="s">
        <v>46</v>
      </c>
      <c r="N69" s="42">
        <v>65</v>
      </c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</row>
    <row r="70" spans="2:27" s="39" customFormat="1" ht="10.5">
      <c r="B70" s="40"/>
      <c r="C70" s="40"/>
      <c r="D70" s="41">
        <v>21</v>
      </c>
      <c r="E70" s="42">
        <v>0</v>
      </c>
      <c r="F70" s="42">
        <v>150</v>
      </c>
      <c r="G70" s="41" t="s">
        <v>45</v>
      </c>
      <c r="H70" s="45" t="s">
        <v>45</v>
      </c>
      <c r="L70" s="39">
        <v>0</v>
      </c>
      <c r="M70" s="40">
        <v>0</v>
      </c>
      <c r="N70" s="42">
        <v>20</v>
      </c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</row>
    <row r="71" spans="2:27" s="39" customFormat="1" ht="10.5">
      <c r="B71" s="40"/>
      <c r="C71" s="40"/>
      <c r="D71" s="41">
        <v>21</v>
      </c>
      <c r="E71" s="42">
        <v>0</v>
      </c>
      <c r="F71" s="42">
        <v>150</v>
      </c>
      <c r="G71" s="41" t="s">
        <v>45</v>
      </c>
      <c r="H71" s="45" t="s">
        <v>45</v>
      </c>
      <c r="L71" s="39">
        <v>0</v>
      </c>
      <c r="M71" s="40">
        <v>0</v>
      </c>
      <c r="N71" s="42">
        <v>45</v>
      </c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</row>
    <row r="72" spans="2:27" s="39" customFormat="1" ht="10.5">
      <c r="B72" s="40" t="s">
        <v>47</v>
      </c>
      <c r="C72" s="40">
        <v>1</v>
      </c>
      <c r="D72" s="41">
        <v>2</v>
      </c>
      <c r="E72" s="42">
        <v>0</v>
      </c>
      <c r="F72" s="42">
        <v>150</v>
      </c>
      <c r="G72" s="41">
        <v>18</v>
      </c>
      <c r="H72" s="45">
        <f>138.5+G72/100+E72/100</f>
        <v>138.68</v>
      </c>
      <c r="L72" s="39">
        <v>0</v>
      </c>
      <c r="M72" s="40">
        <v>0</v>
      </c>
      <c r="N72" s="42">
        <v>45</v>
      </c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</row>
    <row r="73" spans="2:27" s="39" customFormat="1" ht="10.5">
      <c r="B73" s="40"/>
      <c r="C73" s="40"/>
      <c r="D73" s="41">
        <v>2</v>
      </c>
      <c r="E73" s="42">
        <v>0</v>
      </c>
      <c r="F73" s="42">
        <v>150</v>
      </c>
      <c r="G73" s="41" t="s">
        <v>45</v>
      </c>
      <c r="H73" s="45" t="s">
        <v>45</v>
      </c>
      <c r="L73" s="39">
        <v>0</v>
      </c>
      <c r="M73" s="40">
        <v>0</v>
      </c>
      <c r="N73" s="42">
        <v>20</v>
      </c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</row>
    <row r="74" spans="2:27" s="39" customFormat="1" ht="10.5">
      <c r="B74" s="40"/>
      <c r="C74" s="40"/>
      <c r="D74" s="41">
        <v>2</v>
      </c>
      <c r="E74" s="42">
        <v>0</v>
      </c>
      <c r="F74" s="42">
        <v>150</v>
      </c>
      <c r="G74" s="41" t="s">
        <v>45</v>
      </c>
      <c r="H74" s="45" t="s">
        <v>45</v>
      </c>
      <c r="L74" s="39">
        <v>0</v>
      </c>
      <c r="M74" s="40">
        <v>0</v>
      </c>
      <c r="N74" s="42">
        <v>17</v>
      </c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</row>
    <row r="75" spans="2:27" s="39" customFormat="1" ht="10.5">
      <c r="B75" s="40"/>
      <c r="C75" s="40"/>
      <c r="D75" s="41">
        <v>4</v>
      </c>
      <c r="E75" s="42">
        <v>0</v>
      </c>
      <c r="F75" s="42">
        <v>150</v>
      </c>
      <c r="G75" s="41" t="s">
        <v>45</v>
      </c>
      <c r="H75" s="45" t="s">
        <v>45</v>
      </c>
      <c r="L75" s="39">
        <v>0</v>
      </c>
      <c r="M75" s="40">
        <v>0</v>
      </c>
      <c r="N75" s="42">
        <v>25</v>
      </c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</row>
    <row r="76" spans="2:27" s="39" customFormat="1" ht="10.5">
      <c r="B76" s="40"/>
      <c r="C76" s="40"/>
      <c r="D76" s="41">
        <v>5</v>
      </c>
      <c r="E76" s="42">
        <v>0</v>
      </c>
      <c r="F76" s="42">
        <v>150</v>
      </c>
      <c r="G76" s="41" t="s">
        <v>45</v>
      </c>
      <c r="H76" s="45" t="s">
        <v>45</v>
      </c>
      <c r="L76" s="39">
        <v>0</v>
      </c>
      <c r="M76" s="40">
        <v>0</v>
      </c>
      <c r="N76" s="42">
        <v>20</v>
      </c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</row>
    <row r="77" spans="2:27" s="39" customFormat="1" ht="10.5">
      <c r="B77" s="40"/>
      <c r="C77" s="40"/>
      <c r="D77" s="41" t="s">
        <v>57</v>
      </c>
      <c r="E77" s="42">
        <v>0</v>
      </c>
      <c r="F77" s="42">
        <v>150</v>
      </c>
      <c r="G77" s="41" t="s">
        <v>45</v>
      </c>
      <c r="H77" s="45" t="s">
        <v>45</v>
      </c>
      <c r="L77" s="39">
        <v>0</v>
      </c>
      <c r="M77" s="40">
        <v>0</v>
      </c>
      <c r="N77" s="42">
        <v>5</v>
      </c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</row>
    <row r="78" spans="2:27" s="39" customFormat="1" ht="10.5">
      <c r="B78" s="40"/>
      <c r="C78" s="40"/>
      <c r="D78" s="41" t="s">
        <v>57</v>
      </c>
      <c r="E78" s="42">
        <v>0</v>
      </c>
      <c r="F78" s="42">
        <v>150</v>
      </c>
      <c r="G78" s="41">
        <v>86</v>
      </c>
      <c r="H78" s="45">
        <f>138.5+G78/100+E78/100</f>
        <v>139.36</v>
      </c>
      <c r="L78" s="39">
        <v>0</v>
      </c>
      <c r="M78" s="40">
        <v>0</v>
      </c>
      <c r="N78" s="42">
        <v>25</v>
      </c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</row>
    <row r="79" spans="2:27" s="39" customFormat="1" ht="10.5">
      <c r="B79" s="40"/>
      <c r="C79" s="40"/>
      <c r="D79" s="41" t="s">
        <v>57</v>
      </c>
      <c r="E79" s="42">
        <v>0</v>
      </c>
      <c r="F79" s="42">
        <v>150</v>
      </c>
      <c r="G79" s="41" t="s">
        <v>45</v>
      </c>
      <c r="H79" s="45" t="s">
        <v>45</v>
      </c>
      <c r="L79" s="39">
        <v>0</v>
      </c>
      <c r="M79" s="40" t="s">
        <v>46</v>
      </c>
      <c r="N79" s="42">
        <v>45</v>
      </c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</row>
    <row r="80" spans="2:27" s="39" customFormat="1" ht="10.5">
      <c r="B80" s="40"/>
      <c r="C80" s="40"/>
      <c r="D80" s="41">
        <v>13</v>
      </c>
      <c r="E80" s="42">
        <v>0</v>
      </c>
      <c r="F80" s="42">
        <v>150</v>
      </c>
      <c r="G80" s="41" t="s">
        <v>45</v>
      </c>
      <c r="H80" s="45" t="s">
        <v>45</v>
      </c>
      <c r="L80" s="39">
        <v>0</v>
      </c>
      <c r="M80" s="40">
        <v>0</v>
      </c>
      <c r="N80" s="42">
        <v>10</v>
      </c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</row>
    <row r="81" spans="2:27" s="39" customFormat="1" ht="10.5">
      <c r="B81" s="40"/>
      <c r="C81" s="40"/>
      <c r="D81" s="41">
        <v>13</v>
      </c>
      <c r="E81" s="42">
        <v>0</v>
      </c>
      <c r="F81" s="42">
        <v>150</v>
      </c>
      <c r="G81" s="41">
        <v>96</v>
      </c>
      <c r="H81" s="45">
        <f>138.5+G81/100+E81/100</f>
        <v>139.46</v>
      </c>
      <c r="L81" s="39">
        <v>0</v>
      </c>
      <c r="M81" s="40">
        <v>0</v>
      </c>
      <c r="N81" s="42">
        <v>20</v>
      </c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</row>
    <row r="82" spans="2:27" s="39" customFormat="1" ht="10.5">
      <c r="B82" s="40"/>
      <c r="C82" s="40"/>
      <c r="D82" s="41">
        <v>13</v>
      </c>
      <c r="E82" s="42">
        <v>0</v>
      </c>
      <c r="F82" s="42">
        <v>150</v>
      </c>
      <c r="G82" s="41" t="s">
        <v>45</v>
      </c>
      <c r="H82" s="45" t="s">
        <v>45</v>
      </c>
      <c r="L82" s="39">
        <v>0</v>
      </c>
      <c r="M82" s="40">
        <v>0</v>
      </c>
      <c r="N82" s="42">
        <v>20</v>
      </c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</row>
    <row r="83" spans="2:27" s="39" customFormat="1" ht="10.5">
      <c r="B83" s="40"/>
      <c r="C83" s="40"/>
      <c r="D83" s="41">
        <v>13</v>
      </c>
      <c r="E83" s="42">
        <v>0</v>
      </c>
      <c r="F83" s="42">
        <v>150</v>
      </c>
      <c r="G83" s="41">
        <v>97</v>
      </c>
      <c r="H83" s="45">
        <f>138.5+G83/100+E83/100</f>
        <v>139.47</v>
      </c>
      <c r="L83" s="39">
        <v>0</v>
      </c>
      <c r="M83" s="40" t="s">
        <v>58</v>
      </c>
      <c r="N83" s="42">
        <v>90</v>
      </c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>
        <v>280</v>
      </c>
      <c r="AA83" s="44">
        <v>60</v>
      </c>
    </row>
    <row r="84" spans="2:27" s="39" customFormat="1" ht="10.5">
      <c r="B84" s="40"/>
      <c r="C84" s="40"/>
      <c r="D84" s="41">
        <v>13</v>
      </c>
      <c r="E84" s="42">
        <v>0</v>
      </c>
      <c r="F84" s="42">
        <v>150</v>
      </c>
      <c r="G84" s="41">
        <v>99</v>
      </c>
      <c r="H84" s="45">
        <f>138.5+G84/100+E84/100</f>
        <v>139.49</v>
      </c>
      <c r="L84" s="39">
        <v>0</v>
      </c>
      <c r="M84" s="40">
        <v>0</v>
      </c>
      <c r="N84" s="42">
        <v>15</v>
      </c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</row>
    <row r="85" spans="2:27" s="39" customFormat="1" ht="10.5">
      <c r="B85" s="40"/>
      <c r="C85" s="40"/>
      <c r="D85" s="41" t="s">
        <v>59</v>
      </c>
      <c r="E85" s="42">
        <v>0</v>
      </c>
      <c r="F85" s="42">
        <v>150</v>
      </c>
      <c r="G85" s="41">
        <v>113</v>
      </c>
      <c r="H85" s="45">
        <f>138.5+G85/100+E85/100</f>
        <v>139.63</v>
      </c>
      <c r="L85" s="39">
        <v>0</v>
      </c>
      <c r="M85" s="40" t="s">
        <v>46</v>
      </c>
      <c r="N85" s="42">
        <v>63</v>
      </c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>
        <v>150</v>
      </c>
      <c r="AA85" s="44">
        <v>50</v>
      </c>
    </row>
    <row r="86" spans="2:27" s="39" customFormat="1" ht="10.5">
      <c r="B86" s="40"/>
      <c r="C86" s="40"/>
      <c r="D86" s="41" t="s">
        <v>60</v>
      </c>
      <c r="E86" s="42">
        <v>0</v>
      </c>
      <c r="F86" s="42">
        <v>150</v>
      </c>
      <c r="G86" s="41">
        <v>118</v>
      </c>
      <c r="H86" s="45">
        <f>138.5+G86/100+E86/100</f>
        <v>139.68</v>
      </c>
      <c r="L86" s="39">
        <v>0</v>
      </c>
      <c r="M86" s="40">
        <v>0</v>
      </c>
      <c r="N86" s="42">
        <v>48</v>
      </c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</row>
    <row r="87" spans="2:27" s="39" customFormat="1" ht="10.5">
      <c r="B87" s="40"/>
      <c r="C87" s="40"/>
      <c r="D87" s="41" t="s">
        <v>60</v>
      </c>
      <c r="E87" s="42">
        <v>0</v>
      </c>
      <c r="F87" s="42">
        <v>150</v>
      </c>
      <c r="G87" s="41">
        <v>120</v>
      </c>
      <c r="H87" s="45">
        <f>138.5+G87/100+E87/100</f>
        <v>139.7</v>
      </c>
      <c r="L87" s="39">
        <v>0</v>
      </c>
      <c r="M87" s="40" t="s">
        <v>46</v>
      </c>
      <c r="N87" s="42">
        <v>70</v>
      </c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>
        <v>95</v>
      </c>
      <c r="AA87" s="44">
        <v>45</v>
      </c>
    </row>
    <row r="88" spans="2:27" s="39" customFormat="1" ht="10.5">
      <c r="B88" s="40"/>
      <c r="C88" s="40"/>
      <c r="D88" s="41" t="s">
        <v>61</v>
      </c>
      <c r="E88" s="42">
        <v>0</v>
      </c>
      <c r="F88" s="42">
        <v>150</v>
      </c>
      <c r="G88" s="41" t="s">
        <v>45</v>
      </c>
      <c r="H88" s="45" t="s">
        <v>45</v>
      </c>
      <c r="L88" s="39">
        <v>0</v>
      </c>
      <c r="M88" s="40">
        <v>0</v>
      </c>
      <c r="N88" s="42">
        <v>10</v>
      </c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</row>
    <row r="89" spans="2:27" s="39" customFormat="1" ht="10.5">
      <c r="B89" s="40"/>
      <c r="C89" s="40"/>
      <c r="D89" s="41" t="s">
        <v>61</v>
      </c>
      <c r="E89" s="42">
        <v>0</v>
      </c>
      <c r="F89" s="42">
        <v>150</v>
      </c>
      <c r="G89" s="41">
        <v>127</v>
      </c>
      <c r="H89" s="45">
        <f>138.5+G89/100+E89/100</f>
        <v>139.77</v>
      </c>
      <c r="L89" s="39">
        <v>0</v>
      </c>
      <c r="M89" s="40">
        <v>0</v>
      </c>
      <c r="N89" s="42">
        <v>40</v>
      </c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</row>
    <row r="90" spans="2:27" s="39" customFormat="1" ht="10.5">
      <c r="B90" s="40"/>
      <c r="C90" s="40"/>
      <c r="D90" s="41" t="s">
        <v>61</v>
      </c>
      <c r="E90" s="42">
        <v>0</v>
      </c>
      <c r="F90" s="42">
        <v>150</v>
      </c>
      <c r="G90" s="41" t="s">
        <v>45</v>
      </c>
      <c r="H90" s="45" t="s">
        <v>45</v>
      </c>
      <c r="L90" s="39">
        <v>0</v>
      </c>
      <c r="M90" s="40">
        <v>0</v>
      </c>
      <c r="N90" s="42">
        <v>30</v>
      </c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</row>
    <row r="91" spans="2:27" s="39" customFormat="1" ht="10.5">
      <c r="B91" s="40"/>
      <c r="C91" s="46"/>
      <c r="D91" s="41" t="s">
        <v>61</v>
      </c>
      <c r="E91" s="42">
        <v>0</v>
      </c>
      <c r="F91" s="42">
        <v>150</v>
      </c>
      <c r="G91" s="41" t="s">
        <v>45</v>
      </c>
      <c r="H91" s="45" t="s">
        <v>45</v>
      </c>
      <c r="L91" s="39">
        <v>0</v>
      </c>
      <c r="M91" s="40">
        <v>0</v>
      </c>
      <c r="N91" s="42">
        <v>20</v>
      </c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</row>
    <row r="92" spans="2:27" s="39" customFormat="1" ht="10.5">
      <c r="B92" s="40"/>
      <c r="C92" s="46"/>
      <c r="D92" s="41" t="s">
        <v>61</v>
      </c>
      <c r="E92" s="42">
        <v>0</v>
      </c>
      <c r="F92" s="42">
        <v>150</v>
      </c>
      <c r="G92" s="41" t="s">
        <v>45</v>
      </c>
      <c r="H92" s="45" t="s">
        <v>45</v>
      </c>
      <c r="L92" s="39">
        <v>0</v>
      </c>
      <c r="M92" s="40">
        <v>0</v>
      </c>
      <c r="N92" s="42">
        <v>13</v>
      </c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</row>
    <row r="93" spans="2:27" s="39" customFormat="1" ht="10.5">
      <c r="B93" s="40"/>
      <c r="C93" s="46"/>
      <c r="D93" s="41">
        <v>16</v>
      </c>
      <c r="E93" s="42">
        <v>0</v>
      </c>
      <c r="F93" s="42">
        <v>150</v>
      </c>
      <c r="G93" s="41" t="s">
        <v>45</v>
      </c>
      <c r="H93" s="45" t="s">
        <v>45</v>
      </c>
      <c r="L93" s="39">
        <v>0</v>
      </c>
      <c r="M93" s="40">
        <v>0</v>
      </c>
      <c r="N93" s="42">
        <v>20</v>
      </c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</row>
    <row r="94" spans="2:27" s="39" customFormat="1" ht="10.5">
      <c r="B94" s="40"/>
      <c r="C94" s="46"/>
      <c r="D94" s="41">
        <v>16</v>
      </c>
      <c r="E94" s="42">
        <v>0</v>
      </c>
      <c r="F94" s="42">
        <v>150</v>
      </c>
      <c r="G94" s="41" t="s">
        <v>45</v>
      </c>
      <c r="H94" s="45" t="s">
        <v>45</v>
      </c>
      <c r="L94" s="39">
        <v>0</v>
      </c>
      <c r="M94" s="40">
        <v>0</v>
      </c>
      <c r="N94" s="42">
        <v>15</v>
      </c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</row>
    <row r="95" spans="2:27" s="39" customFormat="1" ht="10.5">
      <c r="B95" s="40"/>
      <c r="C95" s="46"/>
      <c r="D95" s="41">
        <v>16</v>
      </c>
      <c r="E95" s="42">
        <v>0</v>
      </c>
      <c r="F95" s="42">
        <v>150</v>
      </c>
      <c r="G95" s="41">
        <v>140</v>
      </c>
      <c r="H95" s="45">
        <f>138.5+G95/100+E95/100</f>
        <v>139.9</v>
      </c>
      <c r="L95" s="39">
        <v>0</v>
      </c>
      <c r="M95" s="40">
        <v>0</v>
      </c>
      <c r="N95" s="42">
        <v>10</v>
      </c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</row>
    <row r="96" spans="2:27" s="39" customFormat="1" ht="10.5">
      <c r="B96" s="40"/>
      <c r="C96" s="46"/>
      <c r="D96" s="41">
        <v>16</v>
      </c>
      <c r="E96" s="42">
        <v>0</v>
      </c>
      <c r="F96" s="42">
        <v>150</v>
      </c>
      <c r="G96" s="41">
        <v>143</v>
      </c>
      <c r="H96" s="45">
        <f>138.5+G96/100+E96/100</f>
        <v>139.93</v>
      </c>
      <c r="L96" s="39">
        <v>0</v>
      </c>
      <c r="M96" s="40" t="s">
        <v>62</v>
      </c>
      <c r="N96" s="42">
        <v>35</v>
      </c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>
        <v>355</v>
      </c>
      <c r="AA96" s="44">
        <v>55</v>
      </c>
    </row>
    <row r="97" spans="2:27" s="39" customFormat="1" ht="10.5">
      <c r="B97" s="40"/>
      <c r="C97" s="46"/>
      <c r="D97" s="41">
        <v>16</v>
      </c>
      <c r="E97" s="42">
        <v>0</v>
      </c>
      <c r="F97" s="42">
        <v>150</v>
      </c>
      <c r="G97" s="41" t="s">
        <v>45</v>
      </c>
      <c r="H97" s="45" t="s">
        <v>45</v>
      </c>
      <c r="L97" s="39">
        <v>0</v>
      </c>
      <c r="M97" s="40" t="s">
        <v>63</v>
      </c>
      <c r="N97" s="42">
        <v>90</v>
      </c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>
        <v>90</v>
      </c>
      <c r="AA97" s="44">
        <v>85</v>
      </c>
    </row>
    <row r="98" spans="2:27" s="39" customFormat="1" ht="10.5">
      <c r="B98" s="40"/>
      <c r="C98" s="40">
        <v>2</v>
      </c>
      <c r="D98" s="41">
        <v>1</v>
      </c>
      <c r="E98" s="42">
        <v>150</v>
      </c>
      <c r="F98" s="42">
        <v>287</v>
      </c>
      <c r="G98" s="41" t="s">
        <v>45</v>
      </c>
      <c r="H98" s="45" t="s">
        <v>45</v>
      </c>
      <c r="L98" s="39">
        <v>0</v>
      </c>
      <c r="M98" s="40">
        <v>1</v>
      </c>
      <c r="N98" s="42">
        <v>15</v>
      </c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</row>
    <row r="99" spans="2:27" s="39" customFormat="1" ht="10.5">
      <c r="B99" s="40"/>
      <c r="C99" s="40"/>
      <c r="D99" s="41">
        <v>1</v>
      </c>
      <c r="E99" s="42">
        <v>150</v>
      </c>
      <c r="F99" s="42">
        <v>287</v>
      </c>
      <c r="G99" s="41" t="s">
        <v>45</v>
      </c>
      <c r="H99" s="45" t="s">
        <v>45</v>
      </c>
      <c r="L99" s="39">
        <v>0</v>
      </c>
      <c r="M99" s="40" t="s">
        <v>62</v>
      </c>
      <c r="N99" s="42">
        <v>15</v>
      </c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</row>
    <row r="100" spans="2:27" s="39" customFormat="1" ht="10.5">
      <c r="B100" s="40"/>
      <c r="D100" s="41">
        <v>1</v>
      </c>
      <c r="E100" s="42">
        <v>150</v>
      </c>
      <c r="F100" s="42">
        <v>287</v>
      </c>
      <c r="G100" s="41">
        <v>7</v>
      </c>
      <c r="H100" s="45">
        <f>138.5+G100/100+E100/100</f>
        <v>140.07</v>
      </c>
      <c r="L100" s="39">
        <v>0</v>
      </c>
      <c r="M100" s="40">
        <v>1</v>
      </c>
      <c r="N100" s="42">
        <v>50</v>
      </c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>
        <v>110</v>
      </c>
      <c r="AA100" s="44">
        <v>65</v>
      </c>
    </row>
    <row r="101" spans="2:27" s="39" customFormat="1" ht="10.5">
      <c r="B101" s="40"/>
      <c r="C101" s="40"/>
      <c r="D101" s="41">
        <v>1</v>
      </c>
      <c r="E101" s="42">
        <v>150</v>
      </c>
      <c r="F101" s="42">
        <v>287</v>
      </c>
      <c r="G101" s="41" t="s">
        <v>45</v>
      </c>
      <c r="H101" s="45" t="s">
        <v>45</v>
      </c>
      <c r="L101" s="39">
        <v>0</v>
      </c>
      <c r="M101" s="40">
        <v>0</v>
      </c>
      <c r="N101" s="42">
        <v>20</v>
      </c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</row>
    <row r="102" spans="2:27" s="39" customFormat="1" ht="10.5">
      <c r="B102" s="40"/>
      <c r="C102" s="40"/>
      <c r="D102" s="41">
        <v>1</v>
      </c>
      <c r="E102" s="42">
        <v>150</v>
      </c>
      <c r="F102" s="42">
        <v>287</v>
      </c>
      <c r="G102" s="41">
        <v>5</v>
      </c>
      <c r="H102" s="45">
        <f>138.5+G102/100+E102/100</f>
        <v>140.05</v>
      </c>
      <c r="L102" s="39">
        <v>0</v>
      </c>
      <c r="M102" s="40" t="s">
        <v>62</v>
      </c>
      <c r="N102" s="42">
        <v>100</v>
      </c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</row>
    <row r="103" spans="2:27" s="39" customFormat="1" ht="10.5">
      <c r="B103" s="40"/>
      <c r="C103" s="40"/>
      <c r="D103" s="41">
        <v>1</v>
      </c>
      <c r="E103" s="42">
        <v>150</v>
      </c>
      <c r="F103" s="42">
        <v>287</v>
      </c>
      <c r="G103" s="41">
        <v>11</v>
      </c>
      <c r="H103" s="45">
        <f>138.5+G103/100+E103/100</f>
        <v>140.11</v>
      </c>
      <c r="L103" s="39">
        <v>0</v>
      </c>
      <c r="M103" s="40" t="s">
        <v>46</v>
      </c>
      <c r="N103" s="42">
        <v>35</v>
      </c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</row>
    <row r="104" spans="2:27" s="39" customFormat="1" ht="10.5">
      <c r="B104" s="40"/>
      <c r="C104" s="40"/>
      <c r="D104" s="41">
        <v>1</v>
      </c>
      <c r="E104" s="42">
        <v>150</v>
      </c>
      <c r="F104" s="42">
        <v>287</v>
      </c>
      <c r="G104" s="41">
        <v>11</v>
      </c>
      <c r="H104" s="45">
        <f>138.5+G104/100+E104/100</f>
        <v>140.11</v>
      </c>
      <c r="L104" s="39">
        <v>0</v>
      </c>
      <c r="M104" s="40">
        <v>1</v>
      </c>
      <c r="N104" s="42">
        <v>50</v>
      </c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>
        <v>270</v>
      </c>
      <c r="AA104" s="44">
        <v>40</v>
      </c>
    </row>
    <row r="105" spans="2:27" s="39" customFormat="1" ht="10.5">
      <c r="B105" s="40"/>
      <c r="C105" s="40"/>
      <c r="D105" s="41">
        <v>1</v>
      </c>
      <c r="E105" s="42">
        <v>150</v>
      </c>
      <c r="F105" s="42">
        <v>287</v>
      </c>
      <c r="G105" s="41" t="s">
        <v>45</v>
      </c>
      <c r="H105" s="45" t="s">
        <v>45</v>
      </c>
      <c r="L105" s="39">
        <v>0</v>
      </c>
      <c r="M105" s="40">
        <v>0</v>
      </c>
      <c r="N105" s="42">
        <v>50</v>
      </c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</row>
    <row r="106" spans="2:27" s="39" customFormat="1" ht="10.5">
      <c r="B106" s="40"/>
      <c r="C106" s="40"/>
      <c r="D106" s="41">
        <v>1</v>
      </c>
      <c r="E106" s="42">
        <v>150</v>
      </c>
      <c r="F106" s="42">
        <v>287</v>
      </c>
      <c r="G106" s="41" t="s">
        <v>45</v>
      </c>
      <c r="H106" s="45" t="s">
        <v>45</v>
      </c>
      <c r="L106" s="39">
        <v>0</v>
      </c>
      <c r="M106" s="40">
        <v>0</v>
      </c>
      <c r="N106" s="42">
        <v>28</v>
      </c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</row>
    <row r="107" spans="2:27" s="39" customFormat="1" ht="10.5">
      <c r="B107" s="40"/>
      <c r="C107" s="40"/>
      <c r="D107" s="41">
        <v>5</v>
      </c>
      <c r="E107" s="42">
        <v>150</v>
      </c>
      <c r="F107" s="42">
        <v>287</v>
      </c>
      <c r="G107" s="41" t="s">
        <v>45</v>
      </c>
      <c r="H107" s="45" t="s">
        <v>45</v>
      </c>
      <c r="L107" s="39">
        <v>0</v>
      </c>
      <c r="M107" s="40">
        <v>0</v>
      </c>
      <c r="N107" s="42">
        <v>58</v>
      </c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</row>
    <row r="108" spans="2:27" s="39" customFormat="1" ht="10.5">
      <c r="B108" s="40"/>
      <c r="C108" s="40"/>
      <c r="D108" s="41">
        <v>7</v>
      </c>
      <c r="E108" s="42">
        <v>150</v>
      </c>
      <c r="F108" s="42">
        <v>287</v>
      </c>
      <c r="G108" s="41">
        <v>66</v>
      </c>
      <c r="H108" s="45">
        <f>138.5+G108/100+E108/100</f>
        <v>140.66</v>
      </c>
      <c r="L108" s="39">
        <v>0</v>
      </c>
      <c r="M108" s="40">
        <v>0</v>
      </c>
      <c r="N108" s="42">
        <v>55</v>
      </c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</row>
    <row r="109" spans="2:27" s="39" customFormat="1" ht="10.5">
      <c r="B109" s="40"/>
      <c r="C109" s="40"/>
      <c r="D109" s="41">
        <v>8</v>
      </c>
      <c r="E109" s="42">
        <v>150</v>
      </c>
      <c r="F109" s="42">
        <v>287</v>
      </c>
      <c r="G109" s="41">
        <v>73</v>
      </c>
      <c r="H109" s="45">
        <f>138.5+G109/100+E109/100</f>
        <v>140.73</v>
      </c>
      <c r="L109" s="39">
        <v>0</v>
      </c>
      <c r="M109" s="40">
        <v>0</v>
      </c>
      <c r="N109" s="42">
        <v>40</v>
      </c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</row>
    <row r="110" spans="2:27" s="39" customFormat="1" ht="10.5">
      <c r="B110" s="40"/>
      <c r="C110" s="40"/>
      <c r="D110" s="41">
        <v>8</v>
      </c>
      <c r="E110" s="42">
        <v>150</v>
      </c>
      <c r="F110" s="42">
        <v>287</v>
      </c>
      <c r="G110" s="41">
        <v>74</v>
      </c>
      <c r="H110" s="45">
        <f>138.5+G110/100+E110/100</f>
        <v>140.74</v>
      </c>
      <c r="L110" s="39">
        <v>0</v>
      </c>
      <c r="M110" s="40">
        <v>0</v>
      </c>
      <c r="N110" s="42">
        <v>55</v>
      </c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</row>
    <row r="111" spans="2:27" s="39" customFormat="1" ht="10.5">
      <c r="B111" s="40"/>
      <c r="C111" s="40"/>
      <c r="D111" s="41">
        <v>8</v>
      </c>
      <c r="E111" s="42">
        <v>150</v>
      </c>
      <c r="F111" s="42">
        <v>287</v>
      </c>
      <c r="G111" s="41">
        <v>77</v>
      </c>
      <c r="H111" s="45">
        <f>138.5+G111/100+E111/100</f>
        <v>140.77</v>
      </c>
      <c r="L111" s="39">
        <v>0</v>
      </c>
      <c r="M111" s="40">
        <v>0</v>
      </c>
      <c r="N111" s="42">
        <v>52</v>
      </c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</row>
    <row r="112" spans="2:27" s="39" customFormat="1" ht="10.5">
      <c r="B112" s="40"/>
      <c r="C112" s="40"/>
      <c r="D112" s="41">
        <v>8</v>
      </c>
      <c r="E112" s="42">
        <v>150</v>
      </c>
      <c r="F112" s="42">
        <v>287</v>
      </c>
      <c r="G112" s="41" t="s">
        <v>45</v>
      </c>
      <c r="H112" s="45" t="s">
        <v>45</v>
      </c>
      <c r="L112" s="39">
        <v>0</v>
      </c>
      <c r="M112" s="40">
        <v>0</v>
      </c>
      <c r="N112" s="42">
        <v>30</v>
      </c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</row>
    <row r="113" spans="2:27" s="39" customFormat="1" ht="10.5">
      <c r="B113" s="40"/>
      <c r="C113" s="40"/>
      <c r="D113" s="41">
        <v>8</v>
      </c>
      <c r="E113" s="42">
        <v>150</v>
      </c>
      <c r="F113" s="42">
        <v>287</v>
      </c>
      <c r="G113" s="41" t="s">
        <v>45</v>
      </c>
      <c r="H113" s="45" t="s">
        <v>45</v>
      </c>
      <c r="L113" s="39">
        <v>0</v>
      </c>
      <c r="M113" s="40">
        <v>0</v>
      </c>
      <c r="N113" s="42">
        <v>30</v>
      </c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</row>
    <row r="114" spans="2:27" s="39" customFormat="1" ht="10.5">
      <c r="B114" s="40"/>
      <c r="C114" s="40"/>
      <c r="D114" s="41">
        <v>8</v>
      </c>
      <c r="E114" s="42">
        <v>150</v>
      </c>
      <c r="F114" s="42">
        <v>287</v>
      </c>
      <c r="G114" s="41" t="s">
        <v>45</v>
      </c>
      <c r="H114" s="45" t="s">
        <v>45</v>
      </c>
      <c r="L114" s="39">
        <v>0</v>
      </c>
      <c r="M114" s="40">
        <v>0</v>
      </c>
      <c r="N114" s="42">
        <v>35</v>
      </c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</row>
    <row r="115" spans="2:27" s="39" customFormat="1" ht="10.5">
      <c r="B115" s="40"/>
      <c r="C115" s="40"/>
      <c r="D115" s="41">
        <v>9</v>
      </c>
      <c r="E115" s="42">
        <v>150</v>
      </c>
      <c r="F115" s="42">
        <v>287</v>
      </c>
      <c r="G115" s="41" t="s">
        <v>45</v>
      </c>
      <c r="H115" s="45" t="s">
        <v>45</v>
      </c>
      <c r="L115" s="39">
        <v>0</v>
      </c>
      <c r="M115" s="40">
        <v>0</v>
      </c>
      <c r="N115" s="42">
        <v>6</v>
      </c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</row>
    <row r="116" spans="2:27" s="39" customFormat="1" ht="10.5">
      <c r="B116" s="40"/>
      <c r="C116" s="40"/>
      <c r="D116" s="41">
        <v>9</v>
      </c>
      <c r="E116" s="42">
        <v>150</v>
      </c>
      <c r="F116" s="42">
        <v>287</v>
      </c>
      <c r="G116" s="41" t="s">
        <v>45</v>
      </c>
      <c r="H116" s="45" t="s">
        <v>45</v>
      </c>
      <c r="L116" s="39">
        <v>0</v>
      </c>
      <c r="M116" s="40">
        <v>0</v>
      </c>
      <c r="N116" s="42">
        <v>35</v>
      </c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</row>
    <row r="117" spans="2:27" s="39" customFormat="1" ht="10.5">
      <c r="B117" s="40"/>
      <c r="C117" s="40"/>
      <c r="D117" s="41">
        <v>9</v>
      </c>
      <c r="E117" s="42">
        <v>150</v>
      </c>
      <c r="F117" s="42">
        <v>287</v>
      </c>
      <c r="G117" s="41" t="s">
        <v>45</v>
      </c>
      <c r="H117" s="45" t="s">
        <v>45</v>
      </c>
      <c r="L117" s="39">
        <v>0</v>
      </c>
      <c r="M117" s="40">
        <v>1</v>
      </c>
      <c r="N117" s="42">
        <v>25</v>
      </c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</row>
    <row r="118" spans="2:27" s="39" customFormat="1" ht="10.5">
      <c r="B118" s="40"/>
      <c r="C118" s="40"/>
      <c r="D118" s="41" t="s">
        <v>64</v>
      </c>
      <c r="E118" s="42">
        <v>150</v>
      </c>
      <c r="F118" s="42">
        <v>287</v>
      </c>
      <c r="G118" s="41" t="s">
        <v>45</v>
      </c>
      <c r="H118" s="45" t="s">
        <v>45</v>
      </c>
      <c r="L118" s="39">
        <v>0</v>
      </c>
      <c r="M118" s="40" t="s">
        <v>46</v>
      </c>
      <c r="N118" s="42">
        <v>45</v>
      </c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</row>
    <row r="119" spans="2:27" s="39" customFormat="1" ht="10.5">
      <c r="B119" s="40"/>
      <c r="C119" s="40"/>
      <c r="D119" s="41" t="s">
        <v>64</v>
      </c>
      <c r="E119" s="42">
        <v>150</v>
      </c>
      <c r="F119" s="42">
        <v>287</v>
      </c>
      <c r="G119" s="41" t="s">
        <v>45</v>
      </c>
      <c r="H119" s="45" t="s">
        <v>45</v>
      </c>
      <c r="L119" s="39">
        <v>0</v>
      </c>
      <c r="M119" s="40">
        <v>0</v>
      </c>
      <c r="N119" s="42">
        <v>15</v>
      </c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</row>
    <row r="120" spans="2:27" s="39" customFormat="1" ht="10.5">
      <c r="B120" s="40"/>
      <c r="C120" s="40"/>
      <c r="D120" s="41" t="s">
        <v>64</v>
      </c>
      <c r="E120" s="42">
        <v>150</v>
      </c>
      <c r="F120" s="42">
        <v>287</v>
      </c>
      <c r="G120" s="41" t="s">
        <v>45</v>
      </c>
      <c r="H120" s="45" t="s">
        <v>45</v>
      </c>
      <c r="L120" s="39">
        <v>0</v>
      </c>
      <c r="M120" s="40">
        <v>0</v>
      </c>
      <c r="N120" s="42">
        <v>23</v>
      </c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</row>
    <row r="121" spans="2:27" s="39" customFormat="1" ht="10.5">
      <c r="B121" s="40"/>
      <c r="C121" s="40"/>
      <c r="D121" s="41" t="s">
        <v>64</v>
      </c>
      <c r="E121" s="42">
        <v>150</v>
      </c>
      <c r="F121" s="42">
        <v>287</v>
      </c>
      <c r="G121" s="41" t="s">
        <v>45</v>
      </c>
      <c r="H121" s="45" t="s">
        <v>45</v>
      </c>
      <c r="L121" s="39">
        <v>0</v>
      </c>
      <c r="M121" s="40" t="s">
        <v>62</v>
      </c>
      <c r="N121" s="42">
        <v>115</v>
      </c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>
        <v>90</v>
      </c>
      <c r="AA121" s="44">
        <v>80</v>
      </c>
    </row>
    <row r="122" spans="2:27" s="39" customFormat="1" ht="10.5">
      <c r="B122" s="40"/>
      <c r="C122" s="40"/>
      <c r="D122" s="41" t="s">
        <v>64</v>
      </c>
      <c r="E122" s="42">
        <v>150</v>
      </c>
      <c r="F122" s="42">
        <v>287</v>
      </c>
      <c r="G122" s="41" t="s">
        <v>45</v>
      </c>
      <c r="H122" s="45" t="s">
        <v>45</v>
      </c>
      <c r="L122" s="39">
        <v>0</v>
      </c>
      <c r="M122" s="40" t="s">
        <v>46</v>
      </c>
      <c r="N122" s="42">
        <v>30</v>
      </c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</row>
    <row r="123" spans="2:27" s="39" customFormat="1" ht="10.5">
      <c r="B123" s="40"/>
      <c r="C123" s="40"/>
      <c r="D123" s="41" t="s">
        <v>64</v>
      </c>
      <c r="E123" s="42">
        <v>150</v>
      </c>
      <c r="F123" s="42">
        <v>287</v>
      </c>
      <c r="G123" s="41" t="s">
        <v>45</v>
      </c>
      <c r="H123" s="45" t="s">
        <v>45</v>
      </c>
      <c r="L123" s="39">
        <v>0</v>
      </c>
      <c r="M123" s="40">
        <v>0</v>
      </c>
      <c r="N123" s="42">
        <v>10</v>
      </c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</row>
    <row r="124" spans="2:27" s="39" customFormat="1" ht="10.5">
      <c r="B124" s="40"/>
      <c r="C124" s="40"/>
      <c r="D124" s="41" t="s">
        <v>64</v>
      </c>
      <c r="E124" s="42">
        <v>150</v>
      </c>
      <c r="F124" s="42">
        <v>287</v>
      </c>
      <c r="G124" s="41" t="s">
        <v>45</v>
      </c>
      <c r="H124" s="45" t="s">
        <v>45</v>
      </c>
      <c r="L124" s="39">
        <v>0</v>
      </c>
      <c r="M124" s="40">
        <v>0</v>
      </c>
      <c r="N124" s="42">
        <v>42</v>
      </c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</row>
    <row r="125" spans="2:27" s="39" customFormat="1" ht="10.5">
      <c r="B125" s="40"/>
      <c r="C125" s="40"/>
      <c r="D125" s="41" t="s">
        <v>65</v>
      </c>
      <c r="E125" s="42">
        <v>150</v>
      </c>
      <c r="F125" s="42">
        <v>287</v>
      </c>
      <c r="G125" s="41" t="s">
        <v>45</v>
      </c>
      <c r="H125" s="45" t="s">
        <v>45</v>
      </c>
      <c r="L125" s="39">
        <v>0</v>
      </c>
      <c r="M125" s="40" t="s">
        <v>46</v>
      </c>
      <c r="N125" s="42">
        <v>38</v>
      </c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</row>
    <row r="126" spans="2:27" s="39" customFormat="1" ht="10.5">
      <c r="B126" s="40"/>
      <c r="C126" s="40"/>
      <c r="D126" s="41" t="s">
        <v>66</v>
      </c>
      <c r="E126" s="42">
        <v>150</v>
      </c>
      <c r="F126" s="42">
        <v>287</v>
      </c>
      <c r="G126" s="41" t="s">
        <v>45</v>
      </c>
      <c r="H126" s="45" t="s">
        <v>45</v>
      </c>
      <c r="L126" s="39">
        <v>0</v>
      </c>
      <c r="M126" s="40" t="s">
        <v>46</v>
      </c>
      <c r="N126" s="42">
        <v>35</v>
      </c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</row>
    <row r="127" spans="2:27" s="39" customFormat="1" ht="10.5">
      <c r="B127" s="40"/>
      <c r="C127" s="40"/>
      <c r="D127" s="41" t="s">
        <v>66</v>
      </c>
      <c r="E127" s="42">
        <v>150</v>
      </c>
      <c r="F127" s="42">
        <v>287</v>
      </c>
      <c r="G127" s="41">
        <v>116</v>
      </c>
      <c r="H127" s="45">
        <f>138.5+G127/100+E127/100</f>
        <v>141.16</v>
      </c>
      <c r="L127" s="39">
        <v>0</v>
      </c>
      <c r="M127" s="40" t="s">
        <v>67</v>
      </c>
      <c r="N127" s="42">
        <v>90</v>
      </c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</row>
    <row r="128" spans="2:27" s="39" customFormat="1" ht="10.5">
      <c r="B128" s="40"/>
      <c r="C128" s="40"/>
      <c r="D128" s="41" t="s">
        <v>66</v>
      </c>
      <c r="E128" s="42">
        <v>150</v>
      </c>
      <c r="F128" s="42">
        <v>287</v>
      </c>
      <c r="G128" s="41" t="s">
        <v>45</v>
      </c>
      <c r="H128" s="45" t="s">
        <v>45</v>
      </c>
      <c r="L128" s="39">
        <v>0</v>
      </c>
      <c r="M128" s="40">
        <v>1</v>
      </c>
      <c r="N128" s="42">
        <v>42</v>
      </c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</row>
    <row r="129" spans="2:27" s="39" customFormat="1" ht="10.5">
      <c r="B129" s="40"/>
      <c r="C129" s="40"/>
      <c r="D129" s="41" t="s">
        <v>66</v>
      </c>
      <c r="E129" s="42">
        <v>150</v>
      </c>
      <c r="F129" s="42">
        <v>287</v>
      </c>
      <c r="G129" s="41" t="s">
        <v>45</v>
      </c>
      <c r="H129" s="45" t="s">
        <v>45</v>
      </c>
      <c r="L129" s="39">
        <v>0</v>
      </c>
      <c r="M129" s="40" t="s">
        <v>46</v>
      </c>
      <c r="N129" s="42">
        <v>35</v>
      </c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>
        <v>245</v>
      </c>
      <c r="AA129" s="44">
        <v>65</v>
      </c>
    </row>
    <row r="130" spans="2:27" s="39" customFormat="1" ht="10.5">
      <c r="B130" s="40"/>
      <c r="C130" s="40"/>
      <c r="D130" s="41" t="s">
        <v>66</v>
      </c>
      <c r="E130" s="42">
        <v>150</v>
      </c>
      <c r="F130" s="42">
        <v>287</v>
      </c>
      <c r="G130" s="41">
        <v>120</v>
      </c>
      <c r="H130" s="45">
        <f>138.5+G130/100+E130/100</f>
        <v>141.2</v>
      </c>
      <c r="L130" s="39">
        <v>0</v>
      </c>
      <c r="M130" s="40" t="s">
        <v>46</v>
      </c>
      <c r="N130" s="42">
        <v>40</v>
      </c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</row>
    <row r="131" spans="2:27" s="39" customFormat="1" ht="10.5">
      <c r="B131" s="40"/>
      <c r="C131" s="40"/>
      <c r="D131" s="41" t="s">
        <v>66</v>
      </c>
      <c r="E131" s="42">
        <v>150</v>
      </c>
      <c r="F131" s="42">
        <v>287</v>
      </c>
      <c r="G131" s="41">
        <v>120</v>
      </c>
      <c r="H131" s="45">
        <f>138.5+G131/100+E131/100</f>
        <v>141.2</v>
      </c>
      <c r="L131" s="39">
        <v>0</v>
      </c>
      <c r="M131" s="40" t="s">
        <v>62</v>
      </c>
      <c r="N131" s="42">
        <v>160</v>
      </c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>
        <v>150</v>
      </c>
      <c r="AA131" s="44">
        <v>80</v>
      </c>
    </row>
    <row r="132" spans="2:27" s="39" customFormat="1" ht="10.5">
      <c r="B132" s="40"/>
      <c r="C132" s="40"/>
      <c r="D132" s="41" t="s">
        <v>66</v>
      </c>
      <c r="E132" s="42">
        <v>150</v>
      </c>
      <c r="F132" s="42">
        <v>287</v>
      </c>
      <c r="G132" s="41" t="s">
        <v>45</v>
      </c>
      <c r="H132" s="45" t="s">
        <v>45</v>
      </c>
      <c r="L132" s="39">
        <v>0</v>
      </c>
      <c r="M132" s="40" t="s">
        <v>62</v>
      </c>
      <c r="N132" s="42">
        <v>15</v>
      </c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>
        <v>0</v>
      </c>
      <c r="AA132" s="44">
        <v>60</v>
      </c>
    </row>
    <row r="133" spans="2:27" s="39" customFormat="1" ht="10.5">
      <c r="B133" s="40"/>
      <c r="C133" s="40"/>
      <c r="D133" s="41" t="s">
        <v>57</v>
      </c>
      <c r="E133" s="42">
        <v>150</v>
      </c>
      <c r="F133" s="42">
        <v>287</v>
      </c>
      <c r="G133" s="41">
        <v>126</v>
      </c>
      <c r="H133" s="45">
        <f>138.5+G133/100+E133/100</f>
        <v>141.26</v>
      </c>
      <c r="L133" s="39">
        <v>0</v>
      </c>
      <c r="M133" s="40">
        <v>1</v>
      </c>
      <c r="N133" s="42">
        <v>85</v>
      </c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</row>
    <row r="134" spans="2:27" s="39" customFormat="1" ht="10.5">
      <c r="B134" s="40" t="s">
        <v>54</v>
      </c>
      <c r="C134" s="40">
        <v>1</v>
      </c>
      <c r="D134" s="41">
        <v>4</v>
      </c>
      <c r="E134" s="42">
        <v>0</v>
      </c>
      <c r="F134" s="42">
        <v>150</v>
      </c>
      <c r="G134" s="41" t="s">
        <v>45</v>
      </c>
      <c r="H134" s="45" t="s">
        <v>45</v>
      </c>
      <c r="L134" s="39">
        <v>0</v>
      </c>
      <c r="M134" s="40">
        <v>0</v>
      </c>
      <c r="N134" s="42">
        <v>25</v>
      </c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</row>
    <row r="135" spans="2:27" s="39" customFormat="1" ht="10.5">
      <c r="B135" s="40"/>
      <c r="C135" s="40"/>
      <c r="D135" s="41">
        <v>4</v>
      </c>
      <c r="E135" s="42">
        <v>0</v>
      </c>
      <c r="F135" s="42">
        <v>150</v>
      </c>
      <c r="G135" s="41">
        <v>19</v>
      </c>
      <c r="H135" s="45">
        <f aca="true" t="shared" si="2" ref="H135:H164">143+G135/100+E135/100</f>
        <v>143.19</v>
      </c>
      <c r="L135" s="39">
        <v>0</v>
      </c>
      <c r="M135" s="40">
        <v>0</v>
      </c>
      <c r="N135" s="42">
        <v>25</v>
      </c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</row>
    <row r="136" spans="2:27" s="39" customFormat="1" ht="10.5">
      <c r="B136" s="40"/>
      <c r="C136" s="40"/>
      <c r="D136" s="41">
        <v>7</v>
      </c>
      <c r="E136" s="42">
        <v>0</v>
      </c>
      <c r="F136" s="42">
        <v>150</v>
      </c>
      <c r="G136" s="41" t="s">
        <v>45</v>
      </c>
      <c r="H136" s="45" t="s">
        <v>45</v>
      </c>
      <c r="L136" s="39">
        <v>0</v>
      </c>
      <c r="M136" s="40">
        <v>0</v>
      </c>
      <c r="N136" s="42">
        <v>25</v>
      </c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</row>
    <row r="137" spans="2:27" s="39" customFormat="1" ht="10.5">
      <c r="B137" s="40"/>
      <c r="C137" s="40"/>
      <c r="D137" s="41">
        <v>7</v>
      </c>
      <c r="E137" s="42">
        <v>0</v>
      </c>
      <c r="F137" s="42">
        <v>150</v>
      </c>
      <c r="G137" s="41">
        <v>36</v>
      </c>
      <c r="H137" s="45">
        <f t="shared" si="2"/>
        <v>143.36</v>
      </c>
      <c r="L137" s="39">
        <v>0</v>
      </c>
      <c r="M137" s="40">
        <v>0</v>
      </c>
      <c r="N137" s="42">
        <v>60</v>
      </c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</row>
    <row r="138" spans="2:27" s="39" customFormat="1" ht="10.5">
      <c r="B138" s="40"/>
      <c r="C138" s="40"/>
      <c r="D138" s="41">
        <v>9</v>
      </c>
      <c r="E138" s="42">
        <v>0</v>
      </c>
      <c r="F138" s="42">
        <v>150</v>
      </c>
      <c r="G138" s="41" t="s">
        <v>45</v>
      </c>
      <c r="H138" s="45" t="s">
        <v>45</v>
      </c>
      <c r="L138" s="39">
        <v>0</v>
      </c>
      <c r="M138" s="40">
        <v>0</v>
      </c>
      <c r="N138" s="42">
        <v>20</v>
      </c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</row>
    <row r="139" spans="2:27" s="39" customFormat="1" ht="10.5">
      <c r="B139" s="40"/>
      <c r="C139" s="40"/>
      <c r="D139" s="41" t="s">
        <v>68</v>
      </c>
      <c r="E139" s="42">
        <v>0</v>
      </c>
      <c r="F139" s="42">
        <v>150</v>
      </c>
      <c r="G139" s="41" t="s">
        <v>45</v>
      </c>
      <c r="H139" s="45" t="s">
        <v>45</v>
      </c>
      <c r="L139" s="39">
        <v>0</v>
      </c>
      <c r="M139" s="40" t="s">
        <v>46</v>
      </c>
      <c r="N139" s="42">
        <v>20</v>
      </c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</row>
    <row r="140" spans="2:27" s="39" customFormat="1" ht="10.5">
      <c r="B140" s="40"/>
      <c r="C140" s="40"/>
      <c r="D140" s="41" t="s">
        <v>68</v>
      </c>
      <c r="E140" s="42">
        <v>0</v>
      </c>
      <c r="F140" s="42">
        <v>150</v>
      </c>
      <c r="G140" s="41">
        <v>61</v>
      </c>
      <c r="H140" s="45">
        <f t="shared" si="2"/>
        <v>143.61</v>
      </c>
      <c r="L140" s="39">
        <v>0</v>
      </c>
      <c r="M140" s="40" t="s">
        <v>46</v>
      </c>
      <c r="N140" s="42">
        <v>45</v>
      </c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</row>
    <row r="141" spans="2:27" s="39" customFormat="1" ht="10.5">
      <c r="B141" s="40"/>
      <c r="C141" s="40"/>
      <c r="D141" s="41" t="s">
        <v>69</v>
      </c>
      <c r="E141" s="42">
        <v>0</v>
      </c>
      <c r="F141" s="42">
        <v>150</v>
      </c>
      <c r="G141" s="41">
        <v>65</v>
      </c>
      <c r="H141" s="45">
        <f t="shared" si="2"/>
        <v>143.65</v>
      </c>
      <c r="L141" s="39">
        <v>0</v>
      </c>
      <c r="M141" s="40" t="s">
        <v>46</v>
      </c>
      <c r="N141" s="42">
        <v>65</v>
      </c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</row>
    <row r="142" spans="2:27" s="39" customFormat="1" ht="10.5">
      <c r="B142" s="40"/>
      <c r="C142" s="40"/>
      <c r="D142" s="41" t="s">
        <v>70</v>
      </c>
      <c r="E142" s="42">
        <v>0</v>
      </c>
      <c r="F142" s="42">
        <v>150</v>
      </c>
      <c r="G142" s="41">
        <v>70</v>
      </c>
      <c r="H142" s="45">
        <f t="shared" si="2"/>
        <v>143.7</v>
      </c>
      <c r="L142" s="39">
        <v>0</v>
      </c>
      <c r="M142" s="40" t="s">
        <v>46</v>
      </c>
      <c r="N142" s="42">
        <v>90</v>
      </c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</row>
    <row r="143" spans="2:27" s="39" customFormat="1" ht="10.5">
      <c r="B143" s="40"/>
      <c r="C143" s="40"/>
      <c r="D143" s="41">
        <v>12</v>
      </c>
      <c r="E143" s="42">
        <v>0</v>
      </c>
      <c r="F143" s="42">
        <v>150</v>
      </c>
      <c r="G143" s="41" t="s">
        <v>45</v>
      </c>
      <c r="H143" s="45" t="s">
        <v>45</v>
      </c>
      <c r="L143" s="39">
        <v>0</v>
      </c>
      <c r="M143" s="40">
        <v>0</v>
      </c>
      <c r="N143" s="42">
        <v>25</v>
      </c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</row>
    <row r="144" spans="2:27" s="39" customFormat="1" ht="10.5">
      <c r="B144" s="40"/>
      <c r="C144" s="40"/>
      <c r="D144" s="41">
        <v>13</v>
      </c>
      <c r="E144" s="42">
        <v>0</v>
      </c>
      <c r="F144" s="42">
        <v>150</v>
      </c>
      <c r="G144" s="41" t="s">
        <v>45</v>
      </c>
      <c r="H144" s="45" t="s">
        <v>45</v>
      </c>
      <c r="L144" s="39">
        <v>0</v>
      </c>
      <c r="M144" s="40">
        <v>1</v>
      </c>
      <c r="N144" s="42">
        <v>20</v>
      </c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</row>
    <row r="145" spans="2:27" s="39" customFormat="1" ht="10.5">
      <c r="B145" s="40"/>
      <c r="C145" s="40"/>
      <c r="D145" s="41">
        <v>13</v>
      </c>
      <c r="E145" s="42">
        <v>0</v>
      </c>
      <c r="F145" s="42">
        <v>150</v>
      </c>
      <c r="G145" s="41" t="s">
        <v>45</v>
      </c>
      <c r="H145" s="45" t="s">
        <v>45</v>
      </c>
      <c r="L145" s="39">
        <v>0</v>
      </c>
      <c r="M145" s="40" t="s">
        <v>46</v>
      </c>
      <c r="N145" s="42">
        <v>20</v>
      </c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</row>
    <row r="146" spans="2:27" s="39" customFormat="1" ht="10.5">
      <c r="B146" s="40"/>
      <c r="C146" s="40"/>
      <c r="D146" s="41">
        <v>14</v>
      </c>
      <c r="E146" s="42">
        <v>0</v>
      </c>
      <c r="F146" s="42">
        <v>150</v>
      </c>
      <c r="G146" s="41" t="s">
        <v>45</v>
      </c>
      <c r="H146" s="45" t="s">
        <v>45</v>
      </c>
      <c r="L146" s="39">
        <v>0</v>
      </c>
      <c r="M146" s="40">
        <v>0</v>
      </c>
      <c r="N146" s="42">
        <v>5</v>
      </c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</row>
    <row r="147" spans="2:27" s="39" customFormat="1" ht="10.5">
      <c r="B147" s="40"/>
      <c r="C147" s="40"/>
      <c r="D147" s="41">
        <v>14</v>
      </c>
      <c r="E147" s="42">
        <v>0</v>
      </c>
      <c r="F147" s="42">
        <v>150</v>
      </c>
      <c r="G147" s="41" t="s">
        <v>45</v>
      </c>
      <c r="H147" s="45" t="s">
        <v>45</v>
      </c>
      <c r="L147" s="39">
        <v>0</v>
      </c>
      <c r="M147" s="40">
        <v>0</v>
      </c>
      <c r="N147" s="42">
        <v>15</v>
      </c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</row>
    <row r="148" spans="2:27" s="39" customFormat="1" ht="10.5">
      <c r="B148" s="40"/>
      <c r="C148" s="40"/>
      <c r="D148" s="41">
        <v>14</v>
      </c>
      <c r="E148" s="42">
        <v>0</v>
      </c>
      <c r="F148" s="42">
        <v>150</v>
      </c>
      <c r="G148" s="41">
        <v>106</v>
      </c>
      <c r="H148" s="45">
        <f t="shared" si="2"/>
        <v>144.06</v>
      </c>
      <c r="L148" s="39">
        <v>0</v>
      </c>
      <c r="M148" s="40">
        <v>0</v>
      </c>
      <c r="N148" s="42">
        <v>25</v>
      </c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</row>
    <row r="149" spans="2:27" s="39" customFormat="1" ht="10.5">
      <c r="B149" s="40"/>
      <c r="C149" s="40"/>
      <c r="D149" s="41">
        <v>14</v>
      </c>
      <c r="E149" s="42">
        <v>0</v>
      </c>
      <c r="F149" s="42">
        <v>150</v>
      </c>
      <c r="G149" s="41" t="s">
        <v>45</v>
      </c>
      <c r="H149" s="45" t="s">
        <v>45</v>
      </c>
      <c r="L149" s="39">
        <v>0</v>
      </c>
      <c r="M149" s="40">
        <v>0</v>
      </c>
      <c r="N149" s="42">
        <v>20</v>
      </c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</row>
    <row r="150" spans="2:27" s="39" customFormat="1" ht="10.5">
      <c r="B150" s="40"/>
      <c r="C150" s="40"/>
      <c r="D150" s="41">
        <v>14</v>
      </c>
      <c r="E150" s="42">
        <v>0</v>
      </c>
      <c r="F150" s="42">
        <v>150</v>
      </c>
      <c r="G150" s="41">
        <v>110</v>
      </c>
      <c r="H150" s="45">
        <f t="shared" si="2"/>
        <v>144.1</v>
      </c>
      <c r="L150" s="39">
        <v>0</v>
      </c>
      <c r="M150" s="40">
        <v>0</v>
      </c>
      <c r="N150" s="42">
        <v>63</v>
      </c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</row>
    <row r="151" spans="2:27" s="39" customFormat="1" ht="10.5">
      <c r="B151" s="40"/>
      <c r="C151" s="40"/>
      <c r="D151" s="41">
        <v>14</v>
      </c>
      <c r="E151" s="42">
        <v>0</v>
      </c>
      <c r="F151" s="42">
        <v>150</v>
      </c>
      <c r="G151" s="41">
        <v>111</v>
      </c>
      <c r="H151" s="45">
        <f t="shared" si="2"/>
        <v>144.11</v>
      </c>
      <c r="L151" s="39">
        <v>0</v>
      </c>
      <c r="M151" s="40">
        <v>0</v>
      </c>
      <c r="N151" s="42">
        <v>35</v>
      </c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</row>
    <row r="152" spans="2:27" s="39" customFormat="1" ht="10.5">
      <c r="B152" s="40"/>
      <c r="C152" s="40"/>
      <c r="D152" s="41">
        <v>14</v>
      </c>
      <c r="E152" s="42">
        <v>0</v>
      </c>
      <c r="F152" s="42">
        <v>150</v>
      </c>
      <c r="G152" s="41">
        <v>114</v>
      </c>
      <c r="H152" s="45">
        <f t="shared" si="2"/>
        <v>144.14</v>
      </c>
      <c r="L152" s="39">
        <v>0</v>
      </c>
      <c r="M152" s="40">
        <v>0</v>
      </c>
      <c r="N152" s="42">
        <v>55</v>
      </c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</row>
    <row r="153" spans="2:27" s="39" customFormat="1" ht="10.5">
      <c r="B153" s="40"/>
      <c r="C153" s="40"/>
      <c r="D153" s="41">
        <v>16</v>
      </c>
      <c r="E153" s="42">
        <v>0</v>
      </c>
      <c r="F153" s="42">
        <v>150</v>
      </c>
      <c r="G153" s="41">
        <v>123</v>
      </c>
      <c r="H153" s="45">
        <f t="shared" si="2"/>
        <v>144.23</v>
      </c>
      <c r="L153" s="39">
        <v>0</v>
      </c>
      <c r="M153" s="40">
        <v>0</v>
      </c>
      <c r="N153" s="42">
        <v>65</v>
      </c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</row>
    <row r="154" spans="2:27" s="39" customFormat="1" ht="10.5">
      <c r="B154" s="40"/>
      <c r="C154" s="40"/>
      <c r="D154" s="41">
        <v>16</v>
      </c>
      <c r="E154" s="42">
        <v>0</v>
      </c>
      <c r="F154" s="42">
        <v>150</v>
      </c>
      <c r="G154" s="41" t="s">
        <v>45</v>
      </c>
      <c r="H154" s="45" t="s">
        <v>45</v>
      </c>
      <c r="L154" s="39">
        <v>0</v>
      </c>
      <c r="M154" s="40">
        <v>0</v>
      </c>
      <c r="N154" s="42">
        <v>60</v>
      </c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</row>
    <row r="155" spans="2:27" s="39" customFormat="1" ht="10.5">
      <c r="B155" s="40"/>
      <c r="C155" s="40"/>
      <c r="D155" s="41">
        <v>16</v>
      </c>
      <c r="E155" s="42">
        <v>0</v>
      </c>
      <c r="F155" s="42">
        <v>150</v>
      </c>
      <c r="G155" s="41">
        <v>132</v>
      </c>
      <c r="H155" s="45">
        <f t="shared" si="2"/>
        <v>144.32</v>
      </c>
      <c r="L155" s="39">
        <v>0</v>
      </c>
      <c r="M155" s="40">
        <v>0</v>
      </c>
      <c r="N155" s="42">
        <v>25</v>
      </c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</row>
    <row r="156" spans="2:27" s="39" customFormat="1" ht="10.5">
      <c r="B156" s="40"/>
      <c r="C156" s="40"/>
      <c r="D156" s="41">
        <v>17</v>
      </c>
      <c r="E156" s="42">
        <v>0</v>
      </c>
      <c r="F156" s="42">
        <v>150</v>
      </c>
      <c r="G156" s="41">
        <v>138</v>
      </c>
      <c r="H156" s="45">
        <f t="shared" si="2"/>
        <v>144.38</v>
      </c>
      <c r="L156" s="39">
        <v>0</v>
      </c>
      <c r="M156" s="40">
        <v>0</v>
      </c>
      <c r="N156" s="42">
        <v>75</v>
      </c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</row>
    <row r="157" spans="2:27" s="39" customFormat="1" ht="10.5">
      <c r="B157" s="40"/>
      <c r="C157" s="40">
        <v>2</v>
      </c>
      <c r="D157" s="41">
        <v>5</v>
      </c>
      <c r="E157" s="42">
        <v>150</v>
      </c>
      <c r="F157" s="42">
        <v>234</v>
      </c>
      <c r="G157" s="41" t="s">
        <v>45</v>
      </c>
      <c r="H157" s="45" t="s">
        <v>45</v>
      </c>
      <c r="L157" s="39">
        <v>0</v>
      </c>
      <c r="M157" s="40" t="s">
        <v>62</v>
      </c>
      <c r="N157" s="42">
        <v>35</v>
      </c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</row>
    <row r="158" spans="2:27" s="39" customFormat="1" ht="10.5">
      <c r="B158" s="40"/>
      <c r="C158" s="40"/>
      <c r="D158" s="41">
        <v>5</v>
      </c>
      <c r="E158" s="42">
        <v>150</v>
      </c>
      <c r="F158" s="42">
        <v>234</v>
      </c>
      <c r="G158" s="41" t="s">
        <v>45</v>
      </c>
      <c r="H158" s="45" t="s">
        <v>45</v>
      </c>
      <c r="L158" s="39">
        <v>0</v>
      </c>
      <c r="M158" s="40">
        <v>0</v>
      </c>
      <c r="N158" s="42">
        <v>15</v>
      </c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</row>
    <row r="159" spans="2:27" s="39" customFormat="1" ht="10.5">
      <c r="B159" s="40"/>
      <c r="C159" s="40"/>
      <c r="D159" s="41">
        <v>8</v>
      </c>
      <c r="E159" s="42">
        <v>150</v>
      </c>
      <c r="F159" s="42">
        <v>234</v>
      </c>
      <c r="G159" s="41">
        <v>44</v>
      </c>
      <c r="H159" s="45">
        <f t="shared" si="2"/>
        <v>144.94</v>
      </c>
      <c r="L159" s="39">
        <v>0</v>
      </c>
      <c r="M159" s="40" t="s">
        <v>46</v>
      </c>
      <c r="N159" s="42">
        <v>40</v>
      </c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</row>
    <row r="160" spans="2:27" s="39" customFormat="1" ht="10.5">
      <c r="B160" s="40"/>
      <c r="C160" s="40"/>
      <c r="D160" s="41">
        <v>8</v>
      </c>
      <c r="E160" s="42">
        <v>150</v>
      </c>
      <c r="F160" s="42">
        <v>234</v>
      </c>
      <c r="G160" s="41">
        <v>48</v>
      </c>
      <c r="H160" s="45">
        <f t="shared" si="2"/>
        <v>144.98</v>
      </c>
      <c r="L160" s="39">
        <v>0</v>
      </c>
      <c r="M160" s="40" t="s">
        <v>46</v>
      </c>
      <c r="N160" s="42">
        <v>23</v>
      </c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>
        <v>215</v>
      </c>
      <c r="AA160" s="44">
        <v>20</v>
      </c>
    </row>
    <row r="161" spans="2:27" s="39" customFormat="1" ht="10.5">
      <c r="B161" s="40"/>
      <c r="C161" s="40"/>
      <c r="D161" s="41">
        <v>8</v>
      </c>
      <c r="E161" s="42">
        <v>150</v>
      </c>
      <c r="F161" s="42">
        <v>234</v>
      </c>
      <c r="G161" s="41">
        <v>48</v>
      </c>
      <c r="H161" s="45">
        <f t="shared" si="2"/>
        <v>144.98</v>
      </c>
      <c r="L161" s="39">
        <v>0</v>
      </c>
      <c r="M161" s="40" t="s">
        <v>62</v>
      </c>
      <c r="N161" s="42">
        <v>85</v>
      </c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</row>
    <row r="162" spans="2:27" s="39" customFormat="1" ht="10.5">
      <c r="B162" s="40"/>
      <c r="C162" s="40"/>
      <c r="D162" s="41">
        <v>9</v>
      </c>
      <c r="E162" s="42">
        <v>150</v>
      </c>
      <c r="F162" s="42">
        <v>234</v>
      </c>
      <c r="G162" s="41">
        <v>60</v>
      </c>
      <c r="H162" s="45">
        <f t="shared" si="2"/>
        <v>145.1</v>
      </c>
      <c r="L162" s="39">
        <v>0</v>
      </c>
      <c r="M162" s="40">
        <v>0</v>
      </c>
      <c r="N162" s="42">
        <v>50</v>
      </c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</row>
    <row r="163" spans="2:27" s="39" customFormat="1" ht="10.5">
      <c r="B163" s="40"/>
      <c r="C163" s="40"/>
      <c r="D163" s="41">
        <v>11</v>
      </c>
      <c r="E163" s="42">
        <v>150</v>
      </c>
      <c r="F163" s="42">
        <v>234</v>
      </c>
      <c r="G163" s="41" t="s">
        <v>45</v>
      </c>
      <c r="H163" s="45" t="s">
        <v>45</v>
      </c>
      <c r="L163" s="39">
        <v>0</v>
      </c>
      <c r="M163" s="40">
        <v>0</v>
      </c>
      <c r="N163" s="42">
        <v>18</v>
      </c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</row>
    <row r="164" spans="2:27" s="39" customFormat="1" ht="10.5">
      <c r="B164" s="40"/>
      <c r="C164" s="40"/>
      <c r="D164" s="41">
        <v>12</v>
      </c>
      <c r="E164" s="42">
        <v>150</v>
      </c>
      <c r="F164" s="42">
        <v>234</v>
      </c>
      <c r="G164" s="41">
        <v>81</v>
      </c>
      <c r="H164" s="45">
        <f t="shared" si="2"/>
        <v>145.31</v>
      </c>
      <c r="L164" s="39">
        <v>0</v>
      </c>
      <c r="M164" s="40">
        <v>0</v>
      </c>
      <c r="N164" s="42">
        <v>17</v>
      </c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</row>
    <row r="165" spans="2:27" s="39" customFormat="1" ht="10.5">
      <c r="B165" s="40"/>
      <c r="C165" s="40"/>
      <c r="D165" s="41">
        <v>12</v>
      </c>
      <c r="E165" s="42">
        <v>150</v>
      </c>
      <c r="F165" s="42">
        <v>234</v>
      </c>
      <c r="G165" s="41" t="s">
        <v>45</v>
      </c>
      <c r="H165" s="45" t="s">
        <v>45</v>
      </c>
      <c r="L165" s="39">
        <v>0</v>
      </c>
      <c r="M165" s="40">
        <v>0</v>
      </c>
      <c r="N165" s="42">
        <v>22</v>
      </c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</row>
    <row r="166" spans="2:27" s="39" customFormat="1" ht="10.5">
      <c r="B166" s="40" t="s">
        <v>71</v>
      </c>
      <c r="C166" s="40">
        <v>1</v>
      </c>
      <c r="D166" s="41">
        <v>2</v>
      </c>
      <c r="E166" s="42">
        <v>0</v>
      </c>
      <c r="F166" s="42">
        <v>150</v>
      </c>
      <c r="G166" s="41">
        <v>6</v>
      </c>
      <c r="H166" s="45">
        <f>147.8+G166/100+E166/100</f>
        <v>147.86</v>
      </c>
      <c r="L166" s="39">
        <v>0</v>
      </c>
      <c r="M166" s="40">
        <v>0</v>
      </c>
      <c r="N166" s="42">
        <v>28</v>
      </c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</row>
    <row r="167" spans="2:27" s="39" customFormat="1" ht="10.5">
      <c r="B167" s="40"/>
      <c r="C167" s="40"/>
      <c r="D167" s="41">
        <v>2</v>
      </c>
      <c r="E167" s="42">
        <v>0</v>
      </c>
      <c r="F167" s="42">
        <v>150</v>
      </c>
      <c r="G167" s="41" t="s">
        <v>45</v>
      </c>
      <c r="H167" s="45" t="s">
        <v>45</v>
      </c>
      <c r="L167" s="39">
        <v>0</v>
      </c>
      <c r="M167" s="40">
        <v>0</v>
      </c>
      <c r="N167" s="42">
        <v>15</v>
      </c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</row>
    <row r="168" spans="2:27" s="39" customFormat="1" ht="10.5">
      <c r="B168" s="40"/>
      <c r="C168" s="40"/>
      <c r="D168" s="41">
        <v>2</v>
      </c>
      <c r="E168" s="42">
        <v>0</v>
      </c>
      <c r="F168" s="42">
        <v>150</v>
      </c>
      <c r="G168" s="41">
        <v>7.5</v>
      </c>
      <c r="H168" s="45">
        <f>147.8+G168/100+E168/100</f>
        <v>147.875</v>
      </c>
      <c r="L168" s="39">
        <v>0</v>
      </c>
      <c r="M168" s="40" t="s">
        <v>46</v>
      </c>
      <c r="N168" s="42">
        <v>40</v>
      </c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</row>
    <row r="169" spans="2:27" s="39" customFormat="1" ht="10.5">
      <c r="B169" s="40"/>
      <c r="C169" s="40"/>
      <c r="D169" s="41">
        <v>5</v>
      </c>
      <c r="E169" s="42">
        <v>0</v>
      </c>
      <c r="F169" s="42">
        <v>150</v>
      </c>
      <c r="G169" s="41" t="s">
        <v>45</v>
      </c>
      <c r="H169" s="45" t="s">
        <v>45</v>
      </c>
      <c r="L169" s="39">
        <v>0</v>
      </c>
      <c r="M169" s="40">
        <v>0</v>
      </c>
      <c r="N169" s="42">
        <v>10</v>
      </c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</row>
    <row r="170" spans="2:27" s="39" customFormat="1" ht="10.5">
      <c r="B170" s="40"/>
      <c r="C170" s="40"/>
      <c r="D170" s="41" t="s">
        <v>64</v>
      </c>
      <c r="E170" s="42">
        <v>0</v>
      </c>
      <c r="F170" s="42">
        <v>150</v>
      </c>
      <c r="G170" s="41" t="s">
        <v>45</v>
      </c>
      <c r="H170" s="45" t="s">
        <v>45</v>
      </c>
      <c r="L170" s="39">
        <v>0</v>
      </c>
      <c r="M170" s="40" t="s">
        <v>72</v>
      </c>
      <c r="N170" s="42">
        <v>60</v>
      </c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</row>
    <row r="171" spans="2:27" s="39" customFormat="1" ht="10.5">
      <c r="B171" s="40"/>
      <c r="C171" s="40"/>
      <c r="D171" s="41" t="s">
        <v>64</v>
      </c>
      <c r="E171" s="42">
        <v>0</v>
      </c>
      <c r="F171" s="42">
        <v>150</v>
      </c>
      <c r="G171" s="41">
        <v>54</v>
      </c>
      <c r="H171" s="45">
        <f>147.8+G171/100+E171/100</f>
        <v>148.34</v>
      </c>
      <c r="L171" s="39">
        <v>0</v>
      </c>
      <c r="M171" s="40">
        <v>3</v>
      </c>
      <c r="N171" s="42">
        <v>90</v>
      </c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>
        <v>90</v>
      </c>
      <c r="AA171" s="44">
        <v>65</v>
      </c>
    </row>
    <row r="172" spans="2:27" s="39" customFormat="1" ht="10.5">
      <c r="B172" s="40"/>
      <c r="C172" s="40"/>
      <c r="D172" s="41" t="s">
        <v>64</v>
      </c>
      <c r="E172" s="42">
        <v>0</v>
      </c>
      <c r="F172" s="42">
        <v>150</v>
      </c>
      <c r="G172" s="41" t="s">
        <v>45</v>
      </c>
      <c r="H172" s="45" t="s">
        <v>45</v>
      </c>
      <c r="L172" s="39">
        <v>0</v>
      </c>
      <c r="M172" s="40" t="s">
        <v>46</v>
      </c>
      <c r="N172" s="42">
        <v>55</v>
      </c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</row>
    <row r="173" spans="2:27" s="39" customFormat="1" ht="10.5">
      <c r="B173" s="40"/>
      <c r="C173" s="40"/>
      <c r="D173" s="41" t="s">
        <v>64</v>
      </c>
      <c r="E173" s="42">
        <v>0</v>
      </c>
      <c r="F173" s="42">
        <v>150</v>
      </c>
      <c r="G173" s="41">
        <v>62</v>
      </c>
      <c r="H173" s="45">
        <f>147.8+G173/100+E173/100</f>
        <v>148.42000000000002</v>
      </c>
      <c r="L173" s="39">
        <v>0</v>
      </c>
      <c r="M173" s="40">
        <v>1</v>
      </c>
      <c r="N173" s="42">
        <v>38</v>
      </c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>
        <v>265</v>
      </c>
      <c r="AA173" s="44">
        <v>35</v>
      </c>
    </row>
    <row r="174" spans="2:27" s="39" customFormat="1" ht="10.5">
      <c r="B174" s="40"/>
      <c r="C174" s="40"/>
      <c r="D174" s="41" t="s">
        <v>64</v>
      </c>
      <c r="E174" s="42">
        <v>0</v>
      </c>
      <c r="F174" s="42">
        <v>150</v>
      </c>
      <c r="G174" s="41" t="s">
        <v>45</v>
      </c>
      <c r="H174" s="45" t="s">
        <v>45</v>
      </c>
      <c r="L174" s="39">
        <v>0</v>
      </c>
      <c r="M174" s="40">
        <v>2</v>
      </c>
      <c r="N174" s="42">
        <v>30</v>
      </c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>
        <v>95</v>
      </c>
      <c r="AA174" s="44">
        <v>80</v>
      </c>
    </row>
    <row r="175" spans="2:27" s="39" customFormat="1" ht="10.5">
      <c r="B175" s="40"/>
      <c r="C175" s="40"/>
      <c r="D175" s="41" t="s">
        <v>64</v>
      </c>
      <c r="E175" s="42">
        <v>0</v>
      </c>
      <c r="F175" s="42">
        <v>150</v>
      </c>
      <c r="G175" s="41" t="s">
        <v>45</v>
      </c>
      <c r="H175" s="45" t="s">
        <v>45</v>
      </c>
      <c r="L175" s="39">
        <v>0</v>
      </c>
      <c r="M175" s="40" t="s">
        <v>62</v>
      </c>
      <c r="N175" s="42">
        <v>45</v>
      </c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</row>
    <row r="176" spans="2:27" s="39" customFormat="1" ht="10.5">
      <c r="B176" s="40"/>
      <c r="C176" s="40"/>
      <c r="D176" s="41" t="s">
        <v>64</v>
      </c>
      <c r="E176" s="42">
        <v>0</v>
      </c>
      <c r="F176" s="42">
        <v>150</v>
      </c>
      <c r="G176" s="41" t="s">
        <v>45</v>
      </c>
      <c r="H176" s="45" t="s">
        <v>45</v>
      </c>
      <c r="L176" s="39">
        <v>0</v>
      </c>
      <c r="M176" s="40" t="s">
        <v>46</v>
      </c>
      <c r="N176" s="42">
        <v>55</v>
      </c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</row>
    <row r="177" spans="2:27" s="39" customFormat="1" ht="10.5">
      <c r="B177" s="40"/>
      <c r="C177" s="40"/>
      <c r="D177" s="41" t="s">
        <v>64</v>
      </c>
      <c r="E177" s="42">
        <v>0</v>
      </c>
      <c r="F177" s="42">
        <v>150</v>
      </c>
      <c r="G177" s="41" t="s">
        <v>45</v>
      </c>
      <c r="H177" s="45" t="s">
        <v>45</v>
      </c>
      <c r="L177" s="39">
        <v>0</v>
      </c>
      <c r="M177" s="40" t="s">
        <v>46</v>
      </c>
      <c r="N177" s="42">
        <v>15</v>
      </c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</row>
    <row r="178" spans="2:27" s="39" customFormat="1" ht="10.5">
      <c r="B178" s="40"/>
      <c r="C178" s="40"/>
      <c r="D178" s="41" t="s">
        <v>65</v>
      </c>
      <c r="E178" s="42">
        <v>0</v>
      </c>
      <c r="F178" s="42">
        <v>150</v>
      </c>
      <c r="G178" s="41">
        <v>70</v>
      </c>
      <c r="H178" s="45">
        <f>147.8+G178/100+E178/100</f>
        <v>148.5</v>
      </c>
      <c r="L178" s="39">
        <v>0</v>
      </c>
      <c r="M178" s="40">
        <v>1</v>
      </c>
      <c r="N178" s="42">
        <v>28</v>
      </c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</row>
    <row r="179" spans="2:27" s="39" customFormat="1" ht="10.5">
      <c r="B179" s="40"/>
      <c r="C179" s="40"/>
      <c r="D179" s="41" t="s">
        <v>73</v>
      </c>
      <c r="E179" s="42">
        <v>0</v>
      </c>
      <c r="F179" s="42">
        <v>150</v>
      </c>
      <c r="G179" s="41" t="s">
        <v>45</v>
      </c>
      <c r="H179" s="45" t="s">
        <v>45</v>
      </c>
      <c r="L179" s="39">
        <v>0</v>
      </c>
      <c r="M179" s="40" t="s">
        <v>67</v>
      </c>
      <c r="N179" s="42">
        <v>15</v>
      </c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</row>
    <row r="180" spans="2:27" s="39" customFormat="1" ht="10.5">
      <c r="B180" s="40"/>
      <c r="C180" s="40"/>
      <c r="D180" s="41" t="s">
        <v>73</v>
      </c>
      <c r="E180" s="42">
        <v>0</v>
      </c>
      <c r="F180" s="42">
        <v>150</v>
      </c>
      <c r="G180" s="41">
        <v>74</v>
      </c>
      <c r="H180" s="45">
        <f>147.8+G180/100+E180/100</f>
        <v>148.54000000000002</v>
      </c>
      <c r="L180" s="39">
        <v>0</v>
      </c>
      <c r="M180" s="40">
        <v>1</v>
      </c>
      <c r="N180" s="42">
        <v>75</v>
      </c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</row>
    <row r="181" spans="2:27" s="39" customFormat="1" ht="10.5">
      <c r="B181" s="40"/>
      <c r="C181" s="40"/>
      <c r="D181" s="41" t="s">
        <v>74</v>
      </c>
      <c r="E181" s="42">
        <v>0</v>
      </c>
      <c r="F181" s="42">
        <v>150</v>
      </c>
      <c r="G181" s="41" t="s">
        <v>45</v>
      </c>
      <c r="H181" s="45" t="s">
        <v>45</v>
      </c>
      <c r="L181" s="39">
        <v>0</v>
      </c>
      <c r="M181" s="40" t="s">
        <v>46</v>
      </c>
      <c r="N181" s="42">
        <v>105</v>
      </c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</row>
    <row r="182" spans="2:27" s="39" customFormat="1" ht="10.5">
      <c r="B182" s="40"/>
      <c r="C182" s="46"/>
      <c r="D182" s="41" t="s">
        <v>74</v>
      </c>
      <c r="E182" s="42">
        <v>0</v>
      </c>
      <c r="F182" s="42">
        <v>150</v>
      </c>
      <c r="G182" s="41" t="s">
        <v>45</v>
      </c>
      <c r="H182" s="45" t="s">
        <v>45</v>
      </c>
      <c r="L182" s="39">
        <v>0</v>
      </c>
      <c r="M182" s="40">
        <v>0</v>
      </c>
      <c r="N182" s="42">
        <v>20</v>
      </c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</row>
    <row r="183" spans="2:27" s="39" customFormat="1" ht="10.5">
      <c r="B183" s="40"/>
      <c r="C183" s="46"/>
      <c r="D183" s="41" t="s">
        <v>74</v>
      </c>
      <c r="E183" s="42">
        <v>0</v>
      </c>
      <c r="F183" s="42">
        <v>150</v>
      </c>
      <c r="G183" s="41" t="s">
        <v>45</v>
      </c>
      <c r="H183" s="45" t="s">
        <v>45</v>
      </c>
      <c r="L183" s="39">
        <v>0</v>
      </c>
      <c r="M183" s="40">
        <v>5</v>
      </c>
      <c r="N183" s="42">
        <v>30</v>
      </c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</row>
    <row r="184" spans="2:27" s="39" customFormat="1" ht="10.5">
      <c r="B184" s="40"/>
      <c r="C184" s="46"/>
      <c r="D184" s="41" t="s">
        <v>74</v>
      </c>
      <c r="E184" s="42">
        <v>0</v>
      </c>
      <c r="F184" s="42">
        <v>150</v>
      </c>
      <c r="G184" s="41" t="s">
        <v>45</v>
      </c>
      <c r="H184" s="45" t="s">
        <v>45</v>
      </c>
      <c r="L184" s="39">
        <v>0</v>
      </c>
      <c r="M184" s="40">
        <v>0</v>
      </c>
      <c r="N184" s="42">
        <v>25</v>
      </c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</row>
    <row r="185" spans="2:27" s="39" customFormat="1" ht="10.5">
      <c r="B185" s="40"/>
      <c r="C185" s="46"/>
      <c r="D185" s="41" t="s">
        <v>74</v>
      </c>
      <c r="E185" s="42">
        <v>0</v>
      </c>
      <c r="F185" s="42">
        <v>150</v>
      </c>
      <c r="G185" s="41" t="s">
        <v>45</v>
      </c>
      <c r="H185" s="45" t="s">
        <v>45</v>
      </c>
      <c r="L185" s="39">
        <v>0</v>
      </c>
      <c r="M185" s="40" t="s">
        <v>46</v>
      </c>
      <c r="N185" s="42">
        <v>80</v>
      </c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</row>
    <row r="186" spans="2:27" s="39" customFormat="1" ht="10.5">
      <c r="B186" s="40"/>
      <c r="C186" s="46"/>
      <c r="D186" s="41" t="s">
        <v>74</v>
      </c>
      <c r="E186" s="42">
        <v>0</v>
      </c>
      <c r="F186" s="42">
        <v>150</v>
      </c>
      <c r="G186" s="41" t="s">
        <v>45</v>
      </c>
      <c r="H186" s="45" t="s">
        <v>45</v>
      </c>
      <c r="L186" s="39">
        <v>0</v>
      </c>
      <c r="M186" s="40">
        <v>0</v>
      </c>
      <c r="N186" s="42">
        <v>15</v>
      </c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</row>
    <row r="187" spans="2:27" s="39" customFormat="1" ht="10.5">
      <c r="B187" s="40"/>
      <c r="C187" s="46"/>
      <c r="D187" s="41" t="s">
        <v>74</v>
      </c>
      <c r="E187" s="42">
        <v>0</v>
      </c>
      <c r="F187" s="42">
        <v>150</v>
      </c>
      <c r="G187" s="41">
        <v>89</v>
      </c>
      <c r="H187" s="45">
        <f>147.8+G187/100+E187/100</f>
        <v>148.69</v>
      </c>
      <c r="L187" s="39">
        <v>0</v>
      </c>
      <c r="M187" s="40" t="s">
        <v>46</v>
      </c>
      <c r="N187" s="42">
        <v>45</v>
      </c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>
        <v>320</v>
      </c>
      <c r="AA187" s="44">
        <v>30</v>
      </c>
    </row>
    <row r="188" spans="2:27" s="39" customFormat="1" ht="10.5">
      <c r="B188" s="40"/>
      <c r="C188" s="46"/>
      <c r="D188" s="41">
        <v>13</v>
      </c>
      <c r="E188" s="42">
        <v>0</v>
      </c>
      <c r="F188" s="42">
        <v>150</v>
      </c>
      <c r="G188" s="41">
        <v>100</v>
      </c>
      <c r="H188" s="45">
        <f>147.8+G188/100+E188/100</f>
        <v>148.8</v>
      </c>
      <c r="L188" s="39">
        <v>0</v>
      </c>
      <c r="M188" s="40">
        <v>0</v>
      </c>
      <c r="N188" s="42">
        <v>7</v>
      </c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</row>
    <row r="189" spans="2:27" s="39" customFormat="1" ht="10.5">
      <c r="B189" s="40"/>
      <c r="C189" s="46"/>
      <c r="D189" s="41">
        <v>13</v>
      </c>
      <c r="E189" s="42">
        <v>0</v>
      </c>
      <c r="F189" s="42">
        <v>150</v>
      </c>
      <c r="G189" s="41">
        <v>100</v>
      </c>
      <c r="H189" s="45">
        <f>147.8+G189/100+E189/100</f>
        <v>148.8</v>
      </c>
      <c r="L189" s="39">
        <v>0</v>
      </c>
      <c r="M189" s="40" t="s">
        <v>46</v>
      </c>
      <c r="N189" s="42">
        <v>15</v>
      </c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</row>
    <row r="190" spans="2:27" s="39" customFormat="1" ht="10.5">
      <c r="B190" s="40"/>
      <c r="C190" s="46"/>
      <c r="D190" s="41">
        <v>13</v>
      </c>
      <c r="E190" s="42">
        <v>0</v>
      </c>
      <c r="F190" s="42">
        <v>150</v>
      </c>
      <c r="G190" s="41">
        <v>106</v>
      </c>
      <c r="H190" s="45">
        <f>147.8+G190/100+E190/100</f>
        <v>148.86</v>
      </c>
      <c r="L190" s="39">
        <v>0</v>
      </c>
      <c r="M190" s="40" t="s">
        <v>46</v>
      </c>
      <c r="N190" s="42">
        <v>75</v>
      </c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</row>
    <row r="191" spans="2:27" s="39" customFormat="1" ht="10.5">
      <c r="B191" s="40"/>
      <c r="C191" s="46"/>
      <c r="D191" s="41">
        <v>13</v>
      </c>
      <c r="E191" s="42">
        <v>0</v>
      </c>
      <c r="F191" s="42">
        <v>150</v>
      </c>
      <c r="G191" s="41">
        <v>106</v>
      </c>
      <c r="H191" s="45">
        <f>147.8+G191/100+E191/100</f>
        <v>148.86</v>
      </c>
      <c r="L191" s="39">
        <v>0</v>
      </c>
      <c r="M191" s="40">
        <v>0</v>
      </c>
      <c r="N191" s="42">
        <v>25</v>
      </c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</row>
    <row r="192" spans="2:27" s="39" customFormat="1" ht="10.5">
      <c r="B192" s="40"/>
      <c r="C192" s="46"/>
      <c r="D192" s="41">
        <v>13</v>
      </c>
      <c r="E192" s="42">
        <v>0</v>
      </c>
      <c r="F192" s="42">
        <v>150</v>
      </c>
      <c r="G192" s="41" t="s">
        <v>45</v>
      </c>
      <c r="H192" s="45" t="s">
        <v>45</v>
      </c>
      <c r="L192" s="39">
        <v>0</v>
      </c>
      <c r="M192" s="40">
        <v>0</v>
      </c>
      <c r="N192" s="42">
        <v>15</v>
      </c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</row>
    <row r="193" spans="2:27" s="39" customFormat="1" ht="10.5">
      <c r="B193" s="40"/>
      <c r="C193" s="46"/>
      <c r="D193" s="41">
        <v>14</v>
      </c>
      <c r="E193" s="42">
        <v>0</v>
      </c>
      <c r="F193" s="42">
        <v>150</v>
      </c>
      <c r="G193" s="41" t="s">
        <v>45</v>
      </c>
      <c r="H193" s="45" t="s">
        <v>45</v>
      </c>
      <c r="L193" s="39">
        <v>0</v>
      </c>
      <c r="M193" s="40">
        <v>1</v>
      </c>
      <c r="N193" s="42">
        <v>10</v>
      </c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</row>
    <row r="194" spans="2:27" s="39" customFormat="1" ht="10.5">
      <c r="B194" s="40"/>
      <c r="C194" s="46"/>
      <c r="D194" s="41">
        <v>15</v>
      </c>
      <c r="E194" s="42">
        <v>0</v>
      </c>
      <c r="F194" s="42">
        <v>150</v>
      </c>
      <c r="G194" s="41" t="s">
        <v>45</v>
      </c>
      <c r="H194" s="45" t="s">
        <v>45</v>
      </c>
      <c r="L194" s="39">
        <v>0</v>
      </c>
      <c r="M194" s="40" t="s">
        <v>46</v>
      </c>
      <c r="N194" s="42">
        <v>12</v>
      </c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</row>
    <row r="195" spans="2:27" s="39" customFormat="1" ht="10.5">
      <c r="B195" s="40"/>
      <c r="C195" s="46"/>
      <c r="D195" s="41">
        <v>15</v>
      </c>
      <c r="E195" s="42">
        <v>0</v>
      </c>
      <c r="F195" s="42">
        <v>150</v>
      </c>
      <c r="G195" s="41" t="s">
        <v>45</v>
      </c>
      <c r="H195" s="45" t="s">
        <v>45</v>
      </c>
      <c r="L195" s="39">
        <v>0</v>
      </c>
      <c r="M195" s="40" t="s">
        <v>46</v>
      </c>
      <c r="N195" s="42">
        <v>10</v>
      </c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</row>
    <row r="196" spans="2:27" s="39" customFormat="1" ht="10.5">
      <c r="B196" s="40"/>
      <c r="C196" s="46"/>
      <c r="D196" s="41" t="s">
        <v>75</v>
      </c>
      <c r="E196" s="42">
        <v>0</v>
      </c>
      <c r="F196" s="42">
        <v>150</v>
      </c>
      <c r="G196" s="41" t="s">
        <v>45</v>
      </c>
      <c r="H196" s="45" t="s">
        <v>45</v>
      </c>
      <c r="L196" s="39">
        <v>0</v>
      </c>
      <c r="M196" s="40">
        <v>0</v>
      </c>
      <c r="N196" s="42">
        <v>10</v>
      </c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</row>
    <row r="197" spans="2:27" s="39" customFormat="1" ht="10.5">
      <c r="B197" s="40"/>
      <c r="C197" s="46"/>
      <c r="D197" s="41" t="s">
        <v>75</v>
      </c>
      <c r="E197" s="42">
        <v>0</v>
      </c>
      <c r="F197" s="42">
        <v>150</v>
      </c>
      <c r="G197" s="41" t="s">
        <v>45</v>
      </c>
      <c r="H197" s="45" t="s">
        <v>45</v>
      </c>
      <c r="L197" s="39">
        <v>0</v>
      </c>
      <c r="M197" s="40">
        <v>0</v>
      </c>
      <c r="N197" s="42">
        <v>10</v>
      </c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</row>
    <row r="198" spans="2:27" s="39" customFormat="1" ht="10.5">
      <c r="B198" s="40"/>
      <c r="C198" s="46"/>
      <c r="D198" s="41" t="s">
        <v>75</v>
      </c>
      <c r="E198" s="42">
        <v>0</v>
      </c>
      <c r="F198" s="42">
        <v>150</v>
      </c>
      <c r="G198" s="41">
        <v>118</v>
      </c>
      <c r="H198" s="45">
        <f>147.8+G198/100+E198/100</f>
        <v>148.98000000000002</v>
      </c>
      <c r="L198" s="39">
        <v>0</v>
      </c>
      <c r="M198" s="40" t="s">
        <v>62</v>
      </c>
      <c r="N198" s="42">
        <v>40</v>
      </c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</row>
    <row r="199" spans="2:27" s="39" customFormat="1" ht="10.5">
      <c r="B199" s="40"/>
      <c r="C199" s="46"/>
      <c r="D199" s="41" t="s">
        <v>75</v>
      </c>
      <c r="E199" s="42">
        <v>0</v>
      </c>
      <c r="F199" s="42">
        <v>150</v>
      </c>
      <c r="G199" s="41" t="s">
        <v>45</v>
      </c>
      <c r="H199" s="45" t="s">
        <v>45</v>
      </c>
      <c r="L199" s="39">
        <v>0</v>
      </c>
      <c r="M199" s="40">
        <v>1</v>
      </c>
      <c r="N199" s="42">
        <v>55</v>
      </c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</row>
    <row r="200" spans="2:27" s="39" customFormat="1" ht="10.5">
      <c r="B200" s="40"/>
      <c r="C200" s="46"/>
      <c r="D200" s="41" t="s">
        <v>76</v>
      </c>
      <c r="E200" s="42">
        <v>0</v>
      </c>
      <c r="F200" s="42">
        <v>150</v>
      </c>
      <c r="G200" s="41">
        <v>127</v>
      </c>
      <c r="H200" s="45">
        <f>147.8+G200/100+E200/100</f>
        <v>149.07000000000002</v>
      </c>
      <c r="L200" s="39">
        <v>0</v>
      </c>
      <c r="M200" s="40" t="s">
        <v>46</v>
      </c>
      <c r="N200" s="42">
        <v>55</v>
      </c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>
        <v>210</v>
      </c>
      <c r="AA200" s="44">
        <v>40</v>
      </c>
    </row>
    <row r="201" spans="2:27" s="39" customFormat="1" ht="10.5">
      <c r="B201" s="40"/>
      <c r="C201" s="46"/>
      <c r="D201" s="41" t="s">
        <v>77</v>
      </c>
      <c r="E201" s="42">
        <v>0</v>
      </c>
      <c r="F201" s="42">
        <v>150</v>
      </c>
      <c r="G201" s="41" t="s">
        <v>45</v>
      </c>
      <c r="H201" s="45" t="s">
        <v>45</v>
      </c>
      <c r="L201" s="39">
        <v>0</v>
      </c>
      <c r="M201" s="40">
        <v>0</v>
      </c>
      <c r="N201" s="42">
        <v>45</v>
      </c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</row>
    <row r="202" spans="2:27" s="39" customFormat="1" ht="10.5">
      <c r="B202" s="40"/>
      <c r="C202" s="46"/>
      <c r="D202" s="41" t="s">
        <v>77</v>
      </c>
      <c r="E202" s="42">
        <v>0</v>
      </c>
      <c r="F202" s="42">
        <v>150</v>
      </c>
      <c r="G202" s="41" t="s">
        <v>45</v>
      </c>
      <c r="H202" s="45" t="s">
        <v>45</v>
      </c>
      <c r="L202" s="39">
        <v>0</v>
      </c>
      <c r="M202" s="40">
        <v>0</v>
      </c>
      <c r="N202" s="42">
        <v>10</v>
      </c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</row>
    <row r="203" spans="2:27" s="39" customFormat="1" ht="10.5">
      <c r="B203" s="40"/>
      <c r="C203" s="46"/>
      <c r="D203" s="41" t="s">
        <v>77</v>
      </c>
      <c r="E203" s="42">
        <v>0</v>
      </c>
      <c r="F203" s="42">
        <v>150</v>
      </c>
      <c r="G203" s="41" t="s">
        <v>45</v>
      </c>
      <c r="H203" s="45" t="s">
        <v>45</v>
      </c>
      <c r="L203" s="39">
        <v>0</v>
      </c>
      <c r="M203" s="40">
        <v>0</v>
      </c>
      <c r="N203" s="42">
        <v>25</v>
      </c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</row>
    <row r="204" spans="2:27" s="39" customFormat="1" ht="10.5">
      <c r="B204" s="40"/>
      <c r="C204" s="46"/>
      <c r="D204" s="41" t="s">
        <v>77</v>
      </c>
      <c r="E204" s="42">
        <v>0</v>
      </c>
      <c r="F204" s="42">
        <v>150</v>
      </c>
      <c r="G204" s="41">
        <v>135</v>
      </c>
      <c r="H204" s="45">
        <f>147.8+G204/100+E204/100</f>
        <v>149.15</v>
      </c>
      <c r="L204" s="39">
        <v>0</v>
      </c>
      <c r="M204" s="40">
        <v>0</v>
      </c>
      <c r="N204" s="42">
        <v>53</v>
      </c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</row>
    <row r="205" spans="2:27" s="39" customFormat="1" ht="10.5">
      <c r="B205" s="40"/>
      <c r="C205" s="46"/>
      <c r="D205" s="41" t="s">
        <v>77</v>
      </c>
      <c r="E205" s="42">
        <v>0</v>
      </c>
      <c r="F205" s="42">
        <v>150</v>
      </c>
      <c r="G205" s="41" t="s">
        <v>45</v>
      </c>
      <c r="H205" s="45" t="s">
        <v>45</v>
      </c>
      <c r="L205" s="39">
        <v>0</v>
      </c>
      <c r="M205" s="40" t="s">
        <v>46</v>
      </c>
      <c r="N205" s="42">
        <v>25</v>
      </c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</row>
    <row r="206" spans="2:27" s="39" customFormat="1" ht="10.5">
      <c r="B206" s="40"/>
      <c r="C206" s="46"/>
      <c r="D206" s="41">
        <v>17</v>
      </c>
      <c r="E206" s="42">
        <v>0</v>
      </c>
      <c r="F206" s="42">
        <v>150</v>
      </c>
      <c r="G206" s="41">
        <v>140</v>
      </c>
      <c r="H206" s="45">
        <f>147.8+G206/100+E206/100</f>
        <v>149.20000000000002</v>
      </c>
      <c r="L206" s="39">
        <v>0</v>
      </c>
      <c r="M206" s="40">
        <v>0</v>
      </c>
      <c r="N206" s="42">
        <v>25</v>
      </c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</row>
    <row r="207" spans="2:27" s="39" customFormat="1" ht="10.5">
      <c r="B207" s="40"/>
      <c r="C207" s="40">
        <v>2</v>
      </c>
      <c r="D207" s="41">
        <v>1</v>
      </c>
      <c r="E207" s="42">
        <v>150</v>
      </c>
      <c r="F207" s="42">
        <v>254</v>
      </c>
      <c r="G207" s="41">
        <v>3</v>
      </c>
      <c r="H207" s="45">
        <f>147.8+G207/100+E207/100</f>
        <v>149.33</v>
      </c>
      <c r="L207" s="39">
        <v>0</v>
      </c>
      <c r="M207" s="40">
        <v>0</v>
      </c>
      <c r="N207" s="42">
        <v>50</v>
      </c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</row>
    <row r="208" spans="2:27" s="39" customFormat="1" ht="10.5">
      <c r="B208" s="40"/>
      <c r="C208" s="40"/>
      <c r="D208" s="41">
        <v>1</v>
      </c>
      <c r="E208" s="42">
        <v>150</v>
      </c>
      <c r="F208" s="42">
        <v>254</v>
      </c>
      <c r="G208" s="41" t="s">
        <v>45</v>
      </c>
      <c r="H208" s="45" t="s">
        <v>45</v>
      </c>
      <c r="L208" s="39">
        <v>0</v>
      </c>
      <c r="M208" s="40">
        <v>0</v>
      </c>
      <c r="N208" s="42">
        <v>13</v>
      </c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</row>
    <row r="209" spans="2:27" s="39" customFormat="1" ht="10.5">
      <c r="B209" s="40"/>
      <c r="C209" s="40"/>
      <c r="D209" s="41">
        <v>1</v>
      </c>
      <c r="E209" s="42">
        <v>150</v>
      </c>
      <c r="F209" s="42">
        <v>254</v>
      </c>
      <c r="G209" s="41" t="s">
        <v>45</v>
      </c>
      <c r="H209" s="45" t="s">
        <v>45</v>
      </c>
      <c r="L209" s="39">
        <v>0</v>
      </c>
      <c r="M209" s="40">
        <v>0</v>
      </c>
      <c r="N209" s="42">
        <v>30</v>
      </c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</row>
    <row r="210" spans="2:27" s="39" customFormat="1" ht="10.5">
      <c r="B210" s="40"/>
      <c r="C210" s="40"/>
      <c r="D210" s="41">
        <v>1</v>
      </c>
      <c r="E210" s="42">
        <v>150</v>
      </c>
      <c r="F210" s="42">
        <v>254</v>
      </c>
      <c r="G210" s="41" t="s">
        <v>45</v>
      </c>
      <c r="H210" s="45" t="s">
        <v>45</v>
      </c>
      <c r="L210" s="39">
        <v>0</v>
      </c>
      <c r="M210" s="40">
        <v>0</v>
      </c>
      <c r="N210" s="42">
        <v>65</v>
      </c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</row>
    <row r="211" spans="2:27" s="39" customFormat="1" ht="10.5">
      <c r="B211" s="40"/>
      <c r="C211" s="40"/>
      <c r="D211" s="41">
        <v>1</v>
      </c>
      <c r="E211" s="42">
        <v>150</v>
      </c>
      <c r="F211" s="42">
        <v>254</v>
      </c>
      <c r="G211" s="41">
        <v>10</v>
      </c>
      <c r="H211" s="45">
        <f>147.8+G211/100+E211/100</f>
        <v>149.4</v>
      </c>
      <c r="L211" s="39">
        <v>0</v>
      </c>
      <c r="M211" s="40">
        <v>0</v>
      </c>
      <c r="N211" s="42">
        <v>20</v>
      </c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</row>
    <row r="212" spans="2:27" s="39" customFormat="1" ht="10.5">
      <c r="B212" s="40"/>
      <c r="C212" s="40"/>
      <c r="D212" s="41">
        <v>4</v>
      </c>
      <c r="E212" s="42">
        <v>150</v>
      </c>
      <c r="F212" s="42">
        <v>254</v>
      </c>
      <c r="G212" s="41">
        <v>22</v>
      </c>
      <c r="H212" s="45">
        <f>147.8+G212/100+E212/100</f>
        <v>149.52</v>
      </c>
      <c r="L212" s="39">
        <v>0</v>
      </c>
      <c r="M212" s="40" t="s">
        <v>46</v>
      </c>
      <c r="N212" s="42">
        <v>48</v>
      </c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</row>
    <row r="213" spans="2:27" s="39" customFormat="1" ht="10.5">
      <c r="B213" s="40"/>
      <c r="C213" s="40"/>
      <c r="D213" s="41" t="s">
        <v>78</v>
      </c>
      <c r="E213" s="42">
        <v>150</v>
      </c>
      <c r="F213" s="42">
        <v>254</v>
      </c>
      <c r="G213" s="41" t="s">
        <v>45</v>
      </c>
      <c r="H213" s="45" t="s">
        <v>45</v>
      </c>
      <c r="L213" s="39">
        <v>0</v>
      </c>
      <c r="M213" s="40">
        <v>1</v>
      </c>
      <c r="N213" s="42">
        <v>15</v>
      </c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</row>
    <row r="214" spans="2:27" s="39" customFormat="1" ht="10.5">
      <c r="B214" s="40"/>
      <c r="C214" s="40"/>
      <c r="D214" s="41" t="s">
        <v>79</v>
      </c>
      <c r="E214" s="42">
        <v>150</v>
      </c>
      <c r="F214" s="42">
        <v>254</v>
      </c>
      <c r="G214" s="41" t="s">
        <v>45</v>
      </c>
      <c r="H214" s="45" t="s">
        <v>45</v>
      </c>
      <c r="L214" s="39">
        <v>0</v>
      </c>
      <c r="M214" s="40">
        <v>0</v>
      </c>
      <c r="N214" s="42">
        <v>45</v>
      </c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</row>
    <row r="215" spans="2:27" s="39" customFormat="1" ht="10.5">
      <c r="B215" s="40"/>
      <c r="C215" s="40"/>
      <c r="D215" s="41" t="s">
        <v>79</v>
      </c>
      <c r="E215" s="42">
        <v>150</v>
      </c>
      <c r="F215" s="42">
        <v>254</v>
      </c>
      <c r="G215" s="41">
        <v>52</v>
      </c>
      <c r="H215" s="45">
        <f>147.8+G215/100+E215/100</f>
        <v>149.82000000000002</v>
      </c>
      <c r="L215" s="39">
        <v>0</v>
      </c>
      <c r="M215" s="40" t="s">
        <v>62</v>
      </c>
      <c r="N215" s="42">
        <v>45</v>
      </c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>
        <v>40</v>
      </c>
      <c r="AA215" s="44">
        <v>25</v>
      </c>
    </row>
    <row r="216" spans="2:27" s="39" customFormat="1" ht="10.5">
      <c r="B216" s="40"/>
      <c r="C216" s="40"/>
      <c r="D216" s="41">
        <v>8</v>
      </c>
      <c r="E216" s="42">
        <v>150</v>
      </c>
      <c r="F216" s="42">
        <v>254</v>
      </c>
      <c r="G216" s="41" t="s">
        <v>45</v>
      </c>
      <c r="H216" s="45" t="s">
        <v>45</v>
      </c>
      <c r="L216" s="39">
        <v>0</v>
      </c>
      <c r="M216" s="40">
        <v>0</v>
      </c>
      <c r="N216" s="42">
        <v>20</v>
      </c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</row>
    <row r="217" spans="2:27" s="39" customFormat="1" ht="10.5">
      <c r="B217" s="40"/>
      <c r="C217" s="40"/>
      <c r="D217" s="41">
        <v>8</v>
      </c>
      <c r="E217" s="42">
        <v>150</v>
      </c>
      <c r="F217" s="42">
        <v>254</v>
      </c>
      <c r="G217" s="41" t="s">
        <v>45</v>
      </c>
      <c r="H217" s="45" t="s">
        <v>45</v>
      </c>
      <c r="L217" s="39">
        <v>0</v>
      </c>
      <c r="M217" s="40">
        <v>0</v>
      </c>
      <c r="N217" s="42">
        <v>20</v>
      </c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</row>
    <row r="218" spans="2:27" s="39" customFormat="1" ht="10.5">
      <c r="B218" s="40"/>
      <c r="C218" s="40"/>
      <c r="D218" s="41">
        <v>8</v>
      </c>
      <c r="E218" s="42">
        <v>150</v>
      </c>
      <c r="F218" s="42">
        <v>254</v>
      </c>
      <c r="G218" s="41">
        <v>61</v>
      </c>
      <c r="H218" s="45">
        <f>147.8+G218/100+E218/100</f>
        <v>149.91000000000003</v>
      </c>
      <c r="L218" s="39">
        <v>0</v>
      </c>
      <c r="M218" s="40">
        <v>0</v>
      </c>
      <c r="N218" s="42">
        <v>45</v>
      </c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</row>
    <row r="219" spans="2:27" s="39" customFormat="1" ht="10.5">
      <c r="B219" s="40"/>
      <c r="C219" s="40"/>
      <c r="D219" s="41">
        <v>8</v>
      </c>
      <c r="E219" s="42">
        <v>150</v>
      </c>
      <c r="F219" s="42">
        <v>254</v>
      </c>
      <c r="G219" s="41" t="s">
        <v>45</v>
      </c>
      <c r="H219" s="45" t="s">
        <v>45</v>
      </c>
      <c r="L219" s="39">
        <v>0</v>
      </c>
      <c r="M219" s="40" t="s">
        <v>46</v>
      </c>
      <c r="N219" s="42">
        <v>55</v>
      </c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</row>
    <row r="220" spans="2:27" s="39" customFormat="1" ht="10.5">
      <c r="B220" s="40"/>
      <c r="C220" s="40"/>
      <c r="D220" s="41">
        <v>8</v>
      </c>
      <c r="E220" s="42">
        <v>150</v>
      </c>
      <c r="F220" s="42">
        <v>254</v>
      </c>
      <c r="G220" s="41">
        <v>67</v>
      </c>
      <c r="H220" s="45">
        <f>147.8+G220/100+E220/100</f>
        <v>149.97</v>
      </c>
      <c r="L220" s="39">
        <v>0</v>
      </c>
      <c r="M220" s="40" t="s">
        <v>62</v>
      </c>
      <c r="N220" s="42">
        <v>40</v>
      </c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>
        <v>285</v>
      </c>
      <c r="AA220" s="44">
        <v>65</v>
      </c>
    </row>
    <row r="221" spans="2:27" s="39" customFormat="1" ht="10.5">
      <c r="B221" s="40"/>
      <c r="C221" s="40"/>
      <c r="D221" s="41">
        <v>8</v>
      </c>
      <c r="E221" s="42">
        <v>150</v>
      </c>
      <c r="F221" s="42">
        <v>254</v>
      </c>
      <c r="G221" s="41" t="s">
        <v>45</v>
      </c>
      <c r="H221" s="45" t="s">
        <v>45</v>
      </c>
      <c r="L221" s="39">
        <v>0</v>
      </c>
      <c r="M221" s="40" t="s">
        <v>67</v>
      </c>
      <c r="N221" s="42">
        <v>40</v>
      </c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>
        <v>180</v>
      </c>
      <c r="AA221" s="44">
        <v>70</v>
      </c>
    </row>
    <row r="222" spans="2:27" s="39" customFormat="1" ht="10.5">
      <c r="B222" s="40"/>
      <c r="C222" s="40"/>
      <c r="D222" s="41" t="s">
        <v>56</v>
      </c>
      <c r="E222" s="42">
        <v>150</v>
      </c>
      <c r="F222" s="42">
        <v>254</v>
      </c>
      <c r="G222" s="41" t="s">
        <v>45</v>
      </c>
      <c r="H222" s="45" t="s">
        <v>45</v>
      </c>
      <c r="L222" s="39">
        <v>0</v>
      </c>
      <c r="M222" s="40">
        <v>0</v>
      </c>
      <c r="N222" s="42">
        <v>20</v>
      </c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</row>
    <row r="223" spans="2:27" s="39" customFormat="1" ht="10.5">
      <c r="B223" s="40"/>
      <c r="C223" s="40"/>
      <c r="D223" s="41" t="s">
        <v>80</v>
      </c>
      <c r="E223" s="42">
        <v>150</v>
      </c>
      <c r="F223" s="42">
        <v>254</v>
      </c>
      <c r="G223" s="41">
        <v>77</v>
      </c>
      <c r="H223" s="45">
        <f>147.8+G223/100+E223/100</f>
        <v>150.07000000000002</v>
      </c>
      <c r="L223" s="39">
        <v>0</v>
      </c>
      <c r="M223" s="40" t="s">
        <v>46</v>
      </c>
      <c r="N223" s="42">
        <v>60</v>
      </c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</row>
    <row r="224" spans="2:27" s="39" customFormat="1" ht="10.5">
      <c r="B224" s="40"/>
      <c r="C224" s="40"/>
      <c r="D224" s="41">
        <v>11</v>
      </c>
      <c r="E224" s="42">
        <v>150</v>
      </c>
      <c r="F224" s="42">
        <v>254</v>
      </c>
      <c r="G224" s="41" t="s">
        <v>45</v>
      </c>
      <c r="H224" s="45" t="s">
        <v>45</v>
      </c>
      <c r="L224" s="39">
        <v>0</v>
      </c>
      <c r="M224" s="40">
        <v>0</v>
      </c>
      <c r="N224" s="42">
        <v>65</v>
      </c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</row>
    <row r="225" spans="2:27" s="39" customFormat="1" ht="10.5">
      <c r="B225" s="40"/>
      <c r="C225" s="40"/>
      <c r="D225" s="41">
        <v>11</v>
      </c>
      <c r="E225" s="42">
        <v>150</v>
      </c>
      <c r="F225" s="42">
        <v>254</v>
      </c>
      <c r="G225" s="41" t="s">
        <v>45</v>
      </c>
      <c r="H225" s="45" t="s">
        <v>45</v>
      </c>
      <c r="L225" s="39">
        <v>0</v>
      </c>
      <c r="M225" s="40">
        <v>0</v>
      </c>
      <c r="N225" s="42">
        <v>35</v>
      </c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</row>
    <row r="226" spans="2:27" s="39" customFormat="1" ht="10.5">
      <c r="B226" s="40"/>
      <c r="C226" s="40"/>
      <c r="D226" s="41">
        <v>11</v>
      </c>
      <c r="E226" s="42">
        <v>150</v>
      </c>
      <c r="F226" s="42">
        <v>254</v>
      </c>
      <c r="G226" s="41">
        <v>97</v>
      </c>
      <c r="H226" s="45">
        <f>147.8+G226/100+E226/100</f>
        <v>150.27</v>
      </c>
      <c r="L226" s="39">
        <v>0</v>
      </c>
      <c r="M226" s="40" t="s">
        <v>46</v>
      </c>
      <c r="N226" s="42">
        <v>33</v>
      </c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</row>
    <row r="227" spans="2:27" s="39" customFormat="1" ht="10.5">
      <c r="B227" s="40"/>
      <c r="C227" s="40"/>
      <c r="D227" s="41">
        <v>11</v>
      </c>
      <c r="E227" s="42">
        <v>150</v>
      </c>
      <c r="F227" s="42">
        <v>254</v>
      </c>
      <c r="G227" s="41" t="s">
        <v>45</v>
      </c>
      <c r="H227" s="45" t="s">
        <v>45</v>
      </c>
      <c r="L227" s="39">
        <v>0</v>
      </c>
      <c r="M227" s="40">
        <v>0</v>
      </c>
      <c r="N227" s="42">
        <v>25</v>
      </c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</row>
    <row r="228" spans="2:27" s="39" customFormat="1" ht="10.5">
      <c r="B228" s="40"/>
      <c r="C228" s="40"/>
      <c r="D228" s="41">
        <v>11</v>
      </c>
      <c r="E228" s="42">
        <v>150</v>
      </c>
      <c r="F228" s="42">
        <v>254</v>
      </c>
      <c r="G228" s="41" t="s">
        <v>45</v>
      </c>
      <c r="H228" s="45" t="s">
        <v>45</v>
      </c>
      <c r="L228" s="39">
        <v>0</v>
      </c>
      <c r="M228" s="40" t="s">
        <v>62</v>
      </c>
      <c r="N228" s="42">
        <v>45</v>
      </c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</row>
    <row r="229" spans="2:27" s="39" customFormat="1" ht="10.5">
      <c r="B229" s="40" t="s">
        <v>81</v>
      </c>
      <c r="C229" s="40">
        <v>1</v>
      </c>
      <c r="D229" s="41">
        <v>2</v>
      </c>
      <c r="E229" s="42">
        <v>0</v>
      </c>
      <c r="F229" s="42">
        <v>150</v>
      </c>
      <c r="G229" s="41" t="s">
        <v>45</v>
      </c>
      <c r="H229" s="45" t="s">
        <v>45</v>
      </c>
      <c r="L229" s="39">
        <v>0</v>
      </c>
      <c r="M229" s="40">
        <v>0</v>
      </c>
      <c r="N229" s="42">
        <v>10</v>
      </c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</row>
    <row r="230" spans="2:27" s="39" customFormat="1" ht="10.5">
      <c r="B230" s="40"/>
      <c r="C230" s="40"/>
      <c r="D230" s="41">
        <v>4</v>
      </c>
      <c r="E230" s="42">
        <v>0</v>
      </c>
      <c r="F230" s="42">
        <v>150</v>
      </c>
      <c r="G230" s="41" t="s">
        <v>45</v>
      </c>
      <c r="H230" s="45" t="s">
        <v>45</v>
      </c>
      <c r="L230" s="39">
        <v>0</v>
      </c>
      <c r="M230" s="40">
        <v>0</v>
      </c>
      <c r="N230" s="42">
        <v>18</v>
      </c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</row>
    <row r="231" spans="2:27" s="39" customFormat="1" ht="10.5">
      <c r="B231" s="40"/>
      <c r="C231" s="40"/>
      <c r="D231" s="41">
        <v>7</v>
      </c>
      <c r="E231" s="42">
        <v>0</v>
      </c>
      <c r="F231" s="42">
        <v>150</v>
      </c>
      <c r="G231" s="41" t="s">
        <v>45</v>
      </c>
      <c r="H231" s="45" t="s">
        <v>45</v>
      </c>
      <c r="L231" s="39">
        <v>0</v>
      </c>
      <c r="M231" s="40">
        <v>0</v>
      </c>
      <c r="N231" s="42">
        <v>25</v>
      </c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</row>
    <row r="232" spans="2:27" s="39" customFormat="1" ht="10.5">
      <c r="B232" s="40"/>
      <c r="C232" s="40"/>
      <c r="D232" s="41">
        <v>8</v>
      </c>
      <c r="E232" s="42">
        <v>0</v>
      </c>
      <c r="F232" s="42">
        <v>150</v>
      </c>
      <c r="G232" s="41" t="s">
        <v>45</v>
      </c>
      <c r="H232" s="45" t="s">
        <v>45</v>
      </c>
      <c r="L232" s="39">
        <v>0</v>
      </c>
      <c r="M232" s="40">
        <v>0</v>
      </c>
      <c r="N232" s="42">
        <v>20</v>
      </c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</row>
    <row r="233" spans="2:27" s="39" customFormat="1" ht="10.5">
      <c r="B233" s="40"/>
      <c r="C233" s="40"/>
      <c r="D233" s="41">
        <v>8</v>
      </c>
      <c r="E233" s="42">
        <v>0</v>
      </c>
      <c r="F233" s="42">
        <v>150</v>
      </c>
      <c r="G233" s="41">
        <v>56</v>
      </c>
      <c r="H233" s="45">
        <f aca="true" t="shared" si="3" ref="H233:H292">152.2+G233/100+E233/100</f>
        <v>152.76</v>
      </c>
      <c r="L233" s="39">
        <v>0</v>
      </c>
      <c r="M233" s="40" t="s">
        <v>62</v>
      </c>
      <c r="N233" s="42">
        <v>90</v>
      </c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>
        <v>300</v>
      </c>
      <c r="AA233" s="44">
        <v>80</v>
      </c>
    </row>
    <row r="234" spans="2:27" s="39" customFormat="1" ht="10.5">
      <c r="B234" s="40"/>
      <c r="C234" s="40"/>
      <c r="D234" s="41">
        <v>8</v>
      </c>
      <c r="E234" s="42">
        <v>0</v>
      </c>
      <c r="F234" s="42">
        <v>150</v>
      </c>
      <c r="G234" s="41" t="s">
        <v>45</v>
      </c>
      <c r="H234" s="45" t="s">
        <v>45</v>
      </c>
      <c r="L234" s="39">
        <v>0</v>
      </c>
      <c r="M234" s="40">
        <v>0</v>
      </c>
      <c r="N234" s="42">
        <v>30</v>
      </c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</row>
    <row r="235" spans="2:27" s="39" customFormat="1" ht="10.5">
      <c r="B235" s="40"/>
      <c r="C235" s="40"/>
      <c r="D235" s="41" t="s">
        <v>56</v>
      </c>
      <c r="E235" s="42">
        <v>0</v>
      </c>
      <c r="F235" s="42">
        <v>150</v>
      </c>
      <c r="G235" s="41" t="s">
        <v>45</v>
      </c>
      <c r="H235" s="45" t="s">
        <v>45</v>
      </c>
      <c r="L235" s="39">
        <v>0</v>
      </c>
      <c r="M235" s="40">
        <v>0</v>
      </c>
      <c r="N235" s="42">
        <v>40</v>
      </c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</row>
    <row r="236" spans="2:27" s="39" customFormat="1" ht="10.5">
      <c r="B236" s="40"/>
      <c r="C236" s="40"/>
      <c r="D236" s="41" t="s">
        <v>56</v>
      </c>
      <c r="E236" s="42">
        <v>0</v>
      </c>
      <c r="F236" s="42">
        <v>150</v>
      </c>
      <c r="G236" s="41">
        <v>69</v>
      </c>
      <c r="H236" s="45">
        <f t="shared" si="3"/>
        <v>152.89</v>
      </c>
      <c r="L236" s="39">
        <v>0</v>
      </c>
      <c r="M236" s="40" t="s">
        <v>46</v>
      </c>
      <c r="N236" s="42">
        <v>50</v>
      </c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</row>
    <row r="237" spans="2:27" s="39" customFormat="1" ht="10.5">
      <c r="B237" s="40"/>
      <c r="C237" s="40"/>
      <c r="D237" s="41" t="s">
        <v>56</v>
      </c>
      <c r="E237" s="42">
        <v>0</v>
      </c>
      <c r="F237" s="42">
        <v>150</v>
      </c>
      <c r="G237" s="41" t="s">
        <v>45</v>
      </c>
      <c r="H237" s="45" t="s">
        <v>45</v>
      </c>
      <c r="L237" s="39">
        <v>0</v>
      </c>
      <c r="M237" s="40" t="s">
        <v>46</v>
      </c>
      <c r="N237" s="42">
        <v>10</v>
      </c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</row>
    <row r="238" spans="2:27" s="39" customFormat="1" ht="10.5">
      <c r="B238" s="40"/>
      <c r="C238" s="40"/>
      <c r="D238" s="41" t="s">
        <v>56</v>
      </c>
      <c r="E238" s="42">
        <v>0</v>
      </c>
      <c r="F238" s="42">
        <v>150</v>
      </c>
      <c r="G238" s="41" t="s">
        <v>45</v>
      </c>
      <c r="H238" s="45" t="s">
        <v>45</v>
      </c>
      <c r="L238" s="39">
        <v>0</v>
      </c>
      <c r="M238" s="40" t="s">
        <v>46</v>
      </c>
      <c r="N238" s="42">
        <v>10</v>
      </c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</row>
    <row r="239" spans="2:27" s="39" customFormat="1" ht="10.5">
      <c r="B239" s="40"/>
      <c r="C239" s="40"/>
      <c r="D239" s="41" t="s">
        <v>82</v>
      </c>
      <c r="E239" s="42">
        <v>0</v>
      </c>
      <c r="F239" s="42">
        <v>150</v>
      </c>
      <c r="G239" s="41">
        <v>69</v>
      </c>
      <c r="H239" s="45">
        <f t="shared" si="3"/>
        <v>152.89</v>
      </c>
      <c r="L239" s="39">
        <v>0</v>
      </c>
      <c r="M239" s="40">
        <v>1</v>
      </c>
      <c r="N239" s="42">
        <v>50</v>
      </c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</row>
    <row r="240" spans="2:27" s="39" customFormat="1" ht="10.5">
      <c r="B240" s="40"/>
      <c r="C240" s="40"/>
      <c r="D240" s="41" t="s">
        <v>82</v>
      </c>
      <c r="E240" s="42">
        <v>0</v>
      </c>
      <c r="F240" s="42">
        <v>150</v>
      </c>
      <c r="G240" s="41">
        <v>70</v>
      </c>
      <c r="H240" s="45">
        <f t="shared" si="3"/>
        <v>152.89999999999998</v>
      </c>
      <c r="L240" s="39">
        <v>0</v>
      </c>
      <c r="M240" s="40">
        <v>0</v>
      </c>
      <c r="N240" s="42">
        <v>20</v>
      </c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</row>
    <row r="241" spans="2:27" s="39" customFormat="1" ht="10.5">
      <c r="B241" s="40"/>
      <c r="C241" s="40"/>
      <c r="D241" s="41" t="s">
        <v>82</v>
      </c>
      <c r="E241" s="42">
        <v>0</v>
      </c>
      <c r="F241" s="42">
        <v>150</v>
      </c>
      <c r="G241" s="41" t="s">
        <v>45</v>
      </c>
      <c r="H241" s="45" t="s">
        <v>45</v>
      </c>
      <c r="L241" s="39">
        <v>0</v>
      </c>
      <c r="M241" s="40" t="s">
        <v>46</v>
      </c>
      <c r="N241" s="42">
        <v>23</v>
      </c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</row>
    <row r="242" spans="2:27" s="39" customFormat="1" ht="10.5">
      <c r="B242" s="40"/>
      <c r="C242" s="40"/>
      <c r="D242" s="41">
        <v>10</v>
      </c>
      <c r="E242" s="42">
        <v>0</v>
      </c>
      <c r="F242" s="42">
        <v>150</v>
      </c>
      <c r="G242" s="41">
        <v>73</v>
      </c>
      <c r="H242" s="45">
        <f t="shared" si="3"/>
        <v>152.92999999999998</v>
      </c>
      <c r="L242" s="39">
        <v>0</v>
      </c>
      <c r="M242" s="40" t="s">
        <v>46</v>
      </c>
      <c r="N242" s="42">
        <v>35</v>
      </c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</row>
    <row r="243" spans="2:27" s="39" customFormat="1" ht="10.5">
      <c r="B243" s="40"/>
      <c r="C243" s="40"/>
      <c r="D243" s="41">
        <v>10</v>
      </c>
      <c r="E243" s="42">
        <v>0</v>
      </c>
      <c r="F243" s="42">
        <v>150</v>
      </c>
      <c r="G243" s="41" t="s">
        <v>45</v>
      </c>
      <c r="H243" s="45" t="s">
        <v>45</v>
      </c>
      <c r="L243" s="39">
        <v>0</v>
      </c>
      <c r="M243" s="40">
        <v>0</v>
      </c>
      <c r="N243" s="42">
        <v>13</v>
      </c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</row>
    <row r="244" spans="2:27" s="39" customFormat="1" ht="10.5">
      <c r="B244" s="40"/>
      <c r="C244" s="40"/>
      <c r="D244" s="41" t="s">
        <v>83</v>
      </c>
      <c r="E244" s="42">
        <v>0</v>
      </c>
      <c r="F244" s="42">
        <v>150</v>
      </c>
      <c r="G244" s="41" t="s">
        <v>45</v>
      </c>
      <c r="H244" s="45" t="s">
        <v>45</v>
      </c>
      <c r="L244" s="39">
        <v>0</v>
      </c>
      <c r="M244" s="40" t="s">
        <v>46</v>
      </c>
      <c r="N244" s="42">
        <v>20</v>
      </c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</row>
    <row r="245" spans="2:27" s="39" customFormat="1" ht="10.5">
      <c r="B245" s="40"/>
      <c r="C245" s="40"/>
      <c r="D245" s="41" t="s">
        <v>83</v>
      </c>
      <c r="E245" s="42">
        <v>0</v>
      </c>
      <c r="F245" s="42">
        <v>150</v>
      </c>
      <c r="G245" s="41">
        <v>90</v>
      </c>
      <c r="H245" s="45">
        <f t="shared" si="3"/>
        <v>153.1</v>
      </c>
      <c r="L245" s="39">
        <v>0</v>
      </c>
      <c r="M245" s="40" t="s">
        <v>62</v>
      </c>
      <c r="N245" s="42">
        <v>115</v>
      </c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</row>
    <row r="246" spans="2:27" s="39" customFormat="1" ht="10.5">
      <c r="B246" s="40"/>
      <c r="C246" s="40"/>
      <c r="D246" s="41" t="s">
        <v>83</v>
      </c>
      <c r="E246" s="42">
        <v>0</v>
      </c>
      <c r="F246" s="42">
        <v>150</v>
      </c>
      <c r="G246" s="41" t="s">
        <v>45</v>
      </c>
      <c r="H246" s="45" t="s">
        <v>45</v>
      </c>
      <c r="L246" s="39">
        <v>0</v>
      </c>
      <c r="M246" s="40">
        <v>0</v>
      </c>
      <c r="N246" s="42">
        <v>10</v>
      </c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</row>
    <row r="247" spans="2:27" s="39" customFormat="1" ht="10.5">
      <c r="B247" s="40"/>
      <c r="C247" s="40"/>
      <c r="D247" s="41" t="s">
        <v>84</v>
      </c>
      <c r="E247" s="42">
        <v>0</v>
      </c>
      <c r="F247" s="42">
        <v>150</v>
      </c>
      <c r="G247" s="41">
        <v>96</v>
      </c>
      <c r="H247" s="45">
        <f t="shared" si="3"/>
        <v>153.16</v>
      </c>
      <c r="L247" s="39">
        <v>0</v>
      </c>
      <c r="M247" s="40">
        <v>1</v>
      </c>
      <c r="N247" s="42">
        <v>32</v>
      </c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</row>
    <row r="248" spans="2:27" s="39" customFormat="1" ht="10.5">
      <c r="B248" s="40"/>
      <c r="C248" s="40"/>
      <c r="D248" s="41" t="s">
        <v>85</v>
      </c>
      <c r="E248" s="42">
        <v>0</v>
      </c>
      <c r="F248" s="42">
        <v>150</v>
      </c>
      <c r="G248" s="41">
        <v>100</v>
      </c>
      <c r="H248" s="45">
        <f t="shared" si="3"/>
        <v>153.2</v>
      </c>
      <c r="L248" s="39">
        <v>0</v>
      </c>
      <c r="M248" s="40">
        <v>1</v>
      </c>
      <c r="N248" s="42">
        <v>15</v>
      </c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</row>
    <row r="249" spans="2:27" s="39" customFormat="1" ht="10.5">
      <c r="B249" s="40"/>
      <c r="C249" s="40"/>
      <c r="D249" s="41" t="s">
        <v>85</v>
      </c>
      <c r="E249" s="42">
        <v>0</v>
      </c>
      <c r="F249" s="42">
        <v>150</v>
      </c>
      <c r="G249" s="41">
        <v>101</v>
      </c>
      <c r="H249" s="45">
        <f t="shared" si="3"/>
        <v>153.20999999999998</v>
      </c>
      <c r="L249" s="39">
        <v>0</v>
      </c>
      <c r="M249" s="40" t="s">
        <v>62</v>
      </c>
      <c r="N249" s="42">
        <v>66</v>
      </c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</row>
    <row r="250" spans="2:27" s="39" customFormat="1" ht="10.5">
      <c r="B250" s="40"/>
      <c r="C250" s="40"/>
      <c r="D250" s="41" t="s">
        <v>85</v>
      </c>
      <c r="E250" s="42">
        <v>0</v>
      </c>
      <c r="F250" s="42">
        <v>150</v>
      </c>
      <c r="G250" s="41">
        <v>104</v>
      </c>
      <c r="H250" s="45">
        <f t="shared" si="3"/>
        <v>153.23999999999998</v>
      </c>
      <c r="L250" s="39">
        <v>0</v>
      </c>
      <c r="M250" s="40">
        <v>0</v>
      </c>
      <c r="N250" s="42">
        <v>25</v>
      </c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</row>
    <row r="251" spans="2:27" s="39" customFormat="1" ht="10.5">
      <c r="B251" s="40"/>
      <c r="C251" s="40"/>
      <c r="D251" s="41" t="s">
        <v>85</v>
      </c>
      <c r="E251" s="42">
        <v>0</v>
      </c>
      <c r="F251" s="42">
        <v>150</v>
      </c>
      <c r="G251" s="41">
        <v>107</v>
      </c>
      <c r="H251" s="45">
        <f t="shared" si="3"/>
        <v>153.26999999999998</v>
      </c>
      <c r="L251" s="39">
        <v>0</v>
      </c>
      <c r="M251" s="40" t="s">
        <v>46</v>
      </c>
      <c r="N251" s="42">
        <v>40</v>
      </c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</row>
    <row r="252" spans="2:27" s="39" customFormat="1" ht="10.5">
      <c r="B252" s="40"/>
      <c r="C252" s="40"/>
      <c r="D252" s="41" t="s">
        <v>85</v>
      </c>
      <c r="E252" s="42">
        <v>0</v>
      </c>
      <c r="F252" s="42">
        <v>150</v>
      </c>
      <c r="G252" s="41" t="s">
        <v>45</v>
      </c>
      <c r="H252" s="45" t="s">
        <v>45</v>
      </c>
      <c r="L252" s="39">
        <v>0</v>
      </c>
      <c r="M252" s="40">
        <v>0</v>
      </c>
      <c r="N252" s="42">
        <v>22</v>
      </c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</row>
    <row r="253" spans="2:27" s="39" customFormat="1" ht="10.5">
      <c r="B253" s="40"/>
      <c r="C253" s="40"/>
      <c r="D253" s="41" t="s">
        <v>85</v>
      </c>
      <c r="E253" s="42">
        <v>0</v>
      </c>
      <c r="F253" s="42">
        <v>150</v>
      </c>
      <c r="G253" s="41">
        <v>107</v>
      </c>
      <c r="H253" s="45">
        <f t="shared" si="3"/>
        <v>153.26999999999998</v>
      </c>
      <c r="L253" s="39">
        <v>0</v>
      </c>
      <c r="M253" s="40" t="s">
        <v>62</v>
      </c>
      <c r="N253" s="42">
        <v>70</v>
      </c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</row>
    <row r="254" spans="2:27" s="39" customFormat="1" ht="10.5">
      <c r="B254" s="40"/>
      <c r="C254" s="40"/>
      <c r="D254" s="41" t="s">
        <v>85</v>
      </c>
      <c r="E254" s="42">
        <v>0</v>
      </c>
      <c r="F254" s="42">
        <v>150</v>
      </c>
      <c r="G254" s="41" t="s">
        <v>45</v>
      </c>
      <c r="H254" s="45" t="s">
        <v>45</v>
      </c>
      <c r="L254" s="39">
        <v>0</v>
      </c>
      <c r="M254" s="40" t="s">
        <v>46</v>
      </c>
      <c r="N254" s="42">
        <v>15</v>
      </c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</row>
    <row r="255" spans="2:27" s="39" customFormat="1" ht="10.5">
      <c r="B255" s="40"/>
      <c r="C255" s="40"/>
      <c r="D255" s="41" t="s">
        <v>85</v>
      </c>
      <c r="E255" s="42">
        <v>0</v>
      </c>
      <c r="F255" s="42">
        <v>150</v>
      </c>
      <c r="G255" s="41" t="s">
        <v>45</v>
      </c>
      <c r="H255" s="45" t="s">
        <v>45</v>
      </c>
      <c r="L255" s="39">
        <v>0</v>
      </c>
      <c r="M255" s="40">
        <v>0</v>
      </c>
      <c r="N255" s="42">
        <v>10</v>
      </c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</row>
    <row r="256" spans="2:27" s="39" customFormat="1" ht="10.5">
      <c r="B256" s="40"/>
      <c r="C256" s="40"/>
      <c r="D256" s="41" t="s">
        <v>85</v>
      </c>
      <c r="E256" s="42">
        <v>0</v>
      </c>
      <c r="F256" s="42">
        <v>150</v>
      </c>
      <c r="G256" s="41" t="s">
        <v>45</v>
      </c>
      <c r="H256" s="45" t="s">
        <v>45</v>
      </c>
      <c r="L256" s="39">
        <v>0</v>
      </c>
      <c r="M256" s="40">
        <v>1</v>
      </c>
      <c r="N256" s="42">
        <v>40</v>
      </c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</row>
    <row r="257" spans="2:27" s="39" customFormat="1" ht="10.5">
      <c r="B257" s="40"/>
      <c r="C257" s="40"/>
      <c r="D257" s="41" t="s">
        <v>85</v>
      </c>
      <c r="E257" s="42">
        <v>0</v>
      </c>
      <c r="F257" s="42">
        <v>150</v>
      </c>
      <c r="G257" s="41">
        <v>110</v>
      </c>
      <c r="H257" s="45">
        <f t="shared" si="3"/>
        <v>153.29999999999998</v>
      </c>
      <c r="L257" s="39">
        <v>0</v>
      </c>
      <c r="M257" s="40">
        <v>2</v>
      </c>
      <c r="N257" s="42">
        <v>37</v>
      </c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</row>
    <row r="258" spans="2:27" s="39" customFormat="1" ht="10.5">
      <c r="B258" s="40"/>
      <c r="C258" s="40"/>
      <c r="D258" s="41" t="s">
        <v>86</v>
      </c>
      <c r="E258" s="42">
        <v>0</v>
      </c>
      <c r="F258" s="42">
        <v>150</v>
      </c>
      <c r="G258" s="41" t="s">
        <v>45</v>
      </c>
      <c r="H258" s="45" t="s">
        <v>45</v>
      </c>
      <c r="L258" s="39">
        <v>0</v>
      </c>
      <c r="M258" s="40">
        <v>0</v>
      </c>
      <c r="N258" s="42">
        <v>27</v>
      </c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</row>
    <row r="259" spans="2:27" s="39" customFormat="1" ht="10.5">
      <c r="B259" s="40"/>
      <c r="C259" s="40"/>
      <c r="D259" s="41" t="s">
        <v>87</v>
      </c>
      <c r="E259" s="42">
        <v>0</v>
      </c>
      <c r="F259" s="42">
        <v>150</v>
      </c>
      <c r="G259" s="41">
        <v>124</v>
      </c>
      <c r="H259" s="45">
        <f t="shared" si="3"/>
        <v>153.44</v>
      </c>
      <c r="L259" s="39">
        <v>0</v>
      </c>
      <c r="M259" s="40" t="s">
        <v>46</v>
      </c>
      <c r="N259" s="42">
        <v>90</v>
      </c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</row>
    <row r="260" spans="2:27" s="39" customFormat="1" ht="10.5">
      <c r="B260" s="40"/>
      <c r="C260" s="40"/>
      <c r="D260" s="41" t="s">
        <v>88</v>
      </c>
      <c r="E260" s="42">
        <v>0</v>
      </c>
      <c r="F260" s="42">
        <v>150</v>
      </c>
      <c r="G260" s="41" t="s">
        <v>45</v>
      </c>
      <c r="H260" s="45" t="s">
        <v>45</v>
      </c>
      <c r="L260" s="39">
        <v>0</v>
      </c>
      <c r="M260" s="40">
        <v>0</v>
      </c>
      <c r="N260" s="42">
        <v>15</v>
      </c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</row>
    <row r="261" spans="2:27" s="39" customFormat="1" ht="10.5">
      <c r="B261" s="40"/>
      <c r="C261" s="40"/>
      <c r="D261" s="41">
        <v>18</v>
      </c>
      <c r="E261" s="42">
        <v>0</v>
      </c>
      <c r="F261" s="42">
        <v>150</v>
      </c>
      <c r="G261" s="41" t="s">
        <v>45</v>
      </c>
      <c r="H261" s="45" t="s">
        <v>45</v>
      </c>
      <c r="L261" s="39">
        <v>0</v>
      </c>
      <c r="M261" s="40">
        <v>0</v>
      </c>
      <c r="N261" s="42">
        <v>16</v>
      </c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</row>
    <row r="262" spans="2:27" s="39" customFormat="1" ht="10.5">
      <c r="B262" s="40"/>
      <c r="C262" s="40">
        <v>2</v>
      </c>
      <c r="D262" s="41">
        <v>1</v>
      </c>
      <c r="E262" s="42">
        <v>150</v>
      </c>
      <c r="F262" s="42">
        <v>300</v>
      </c>
      <c r="G262" s="41" t="s">
        <v>45</v>
      </c>
      <c r="H262" s="45" t="s">
        <v>45</v>
      </c>
      <c r="L262" s="39">
        <v>0</v>
      </c>
      <c r="M262" s="40">
        <v>0</v>
      </c>
      <c r="N262" s="42">
        <v>15</v>
      </c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</row>
    <row r="263" spans="2:27" s="39" customFormat="1" ht="10.5">
      <c r="B263" s="40"/>
      <c r="C263" s="40"/>
      <c r="D263" s="41">
        <v>1</v>
      </c>
      <c r="E263" s="42">
        <v>150</v>
      </c>
      <c r="F263" s="42">
        <v>300</v>
      </c>
      <c r="G263" s="41" t="s">
        <v>45</v>
      </c>
      <c r="H263" s="45" t="s">
        <v>45</v>
      </c>
      <c r="L263" s="39">
        <v>0</v>
      </c>
      <c r="M263" s="40">
        <v>1</v>
      </c>
      <c r="N263" s="42">
        <v>67</v>
      </c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</row>
    <row r="264" spans="2:27" s="39" customFormat="1" ht="10.5">
      <c r="B264" s="40"/>
      <c r="C264" s="40"/>
      <c r="D264" s="41">
        <v>4</v>
      </c>
      <c r="E264" s="42">
        <v>150</v>
      </c>
      <c r="F264" s="42">
        <v>300</v>
      </c>
      <c r="G264" s="41">
        <v>26</v>
      </c>
      <c r="H264" s="45">
        <f t="shared" si="3"/>
        <v>153.95999999999998</v>
      </c>
      <c r="L264" s="39">
        <v>0</v>
      </c>
      <c r="M264" s="40">
        <v>0</v>
      </c>
      <c r="N264" s="42">
        <v>44</v>
      </c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</row>
    <row r="265" spans="2:27" s="39" customFormat="1" ht="10.5">
      <c r="B265" s="40"/>
      <c r="C265" s="40"/>
      <c r="D265" s="41">
        <v>4</v>
      </c>
      <c r="E265" s="42">
        <v>150</v>
      </c>
      <c r="F265" s="42">
        <v>300</v>
      </c>
      <c r="G265" s="41" t="s">
        <v>45</v>
      </c>
      <c r="H265" s="45" t="s">
        <v>45</v>
      </c>
      <c r="L265" s="39">
        <v>0</v>
      </c>
      <c r="M265" s="40">
        <v>0</v>
      </c>
      <c r="N265" s="42">
        <v>18</v>
      </c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</row>
    <row r="266" spans="2:27" s="39" customFormat="1" ht="10.5">
      <c r="B266" s="40"/>
      <c r="C266" s="40"/>
      <c r="D266" s="41">
        <v>4</v>
      </c>
      <c r="E266" s="42">
        <v>150</v>
      </c>
      <c r="F266" s="42">
        <v>300</v>
      </c>
      <c r="G266" s="41">
        <v>27</v>
      </c>
      <c r="H266" s="45">
        <f t="shared" si="3"/>
        <v>153.97</v>
      </c>
      <c r="L266" s="39">
        <v>0</v>
      </c>
      <c r="M266" s="40">
        <v>0</v>
      </c>
      <c r="N266" s="42">
        <v>48</v>
      </c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</row>
    <row r="267" spans="2:27" s="39" customFormat="1" ht="10.5">
      <c r="B267" s="40"/>
      <c r="C267" s="40"/>
      <c r="D267" s="41">
        <v>4</v>
      </c>
      <c r="E267" s="42">
        <v>150</v>
      </c>
      <c r="F267" s="42">
        <v>300</v>
      </c>
      <c r="G267" s="41">
        <v>32</v>
      </c>
      <c r="H267" s="45">
        <f t="shared" si="3"/>
        <v>154.01999999999998</v>
      </c>
      <c r="L267" s="39">
        <v>0</v>
      </c>
      <c r="M267" s="40">
        <v>1</v>
      </c>
      <c r="N267" s="42">
        <v>36</v>
      </c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</row>
    <row r="268" spans="2:27" s="39" customFormat="1" ht="10.5">
      <c r="B268" s="40"/>
      <c r="C268" s="40"/>
      <c r="D268" s="41" t="s">
        <v>89</v>
      </c>
      <c r="E268" s="42">
        <v>150</v>
      </c>
      <c r="F268" s="42">
        <v>300</v>
      </c>
      <c r="G268" s="41" t="s">
        <v>45</v>
      </c>
      <c r="H268" s="45" t="s">
        <v>45</v>
      </c>
      <c r="L268" s="39">
        <v>0</v>
      </c>
      <c r="M268" s="40">
        <v>0</v>
      </c>
      <c r="N268" s="42">
        <v>14</v>
      </c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</row>
    <row r="269" spans="2:27" s="39" customFormat="1" ht="10.5">
      <c r="B269" s="40"/>
      <c r="C269" s="40"/>
      <c r="D269" s="41" t="s">
        <v>89</v>
      </c>
      <c r="E269" s="42">
        <v>150</v>
      </c>
      <c r="F269" s="42">
        <v>300</v>
      </c>
      <c r="G269" s="41">
        <v>36</v>
      </c>
      <c r="H269" s="45">
        <f t="shared" si="3"/>
        <v>154.06</v>
      </c>
      <c r="L269" s="39">
        <v>0</v>
      </c>
      <c r="M269" s="40">
        <v>0</v>
      </c>
      <c r="N269" s="42">
        <v>46</v>
      </c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</row>
    <row r="270" spans="2:27" s="39" customFormat="1" ht="10.5">
      <c r="B270" s="40"/>
      <c r="C270" s="40"/>
      <c r="D270" s="41" t="s">
        <v>89</v>
      </c>
      <c r="E270" s="42">
        <v>150</v>
      </c>
      <c r="F270" s="42">
        <v>300</v>
      </c>
      <c r="G270" s="41" t="s">
        <v>45</v>
      </c>
      <c r="H270" s="45" t="s">
        <v>45</v>
      </c>
      <c r="L270" s="39">
        <v>0</v>
      </c>
      <c r="M270" s="40" t="s">
        <v>62</v>
      </c>
      <c r="N270" s="42">
        <v>21</v>
      </c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</row>
    <row r="271" spans="2:27" s="39" customFormat="1" ht="10.5">
      <c r="B271" s="40"/>
      <c r="C271" s="40"/>
      <c r="D271" s="41" t="s">
        <v>89</v>
      </c>
      <c r="E271" s="42">
        <v>150</v>
      </c>
      <c r="F271" s="42">
        <v>300</v>
      </c>
      <c r="G271" s="41" t="s">
        <v>45</v>
      </c>
      <c r="H271" s="45" t="s">
        <v>45</v>
      </c>
      <c r="L271" s="39">
        <v>0</v>
      </c>
      <c r="M271" s="40">
        <v>0</v>
      </c>
      <c r="N271" s="42">
        <v>21</v>
      </c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</row>
    <row r="272" spans="2:27" s="39" customFormat="1" ht="10.5">
      <c r="B272" s="40"/>
      <c r="C272" s="40"/>
      <c r="D272" s="41" t="s">
        <v>89</v>
      </c>
      <c r="E272" s="42">
        <v>150</v>
      </c>
      <c r="F272" s="42">
        <v>300</v>
      </c>
      <c r="G272" s="41" t="s">
        <v>45</v>
      </c>
      <c r="H272" s="45" t="s">
        <v>45</v>
      </c>
      <c r="L272" s="39">
        <v>0</v>
      </c>
      <c r="M272" s="40">
        <v>0</v>
      </c>
      <c r="N272" s="42">
        <v>18</v>
      </c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</row>
    <row r="273" spans="2:27" s="39" customFormat="1" ht="10.5">
      <c r="B273" s="40"/>
      <c r="C273" s="40"/>
      <c r="D273" s="41">
        <v>6</v>
      </c>
      <c r="E273" s="42">
        <v>150</v>
      </c>
      <c r="F273" s="42">
        <v>300</v>
      </c>
      <c r="G273" s="41">
        <v>52</v>
      </c>
      <c r="H273" s="45">
        <f t="shared" si="3"/>
        <v>154.22</v>
      </c>
      <c r="L273" s="39">
        <v>0</v>
      </c>
      <c r="M273" s="40">
        <v>0</v>
      </c>
      <c r="N273" s="42">
        <v>28</v>
      </c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</row>
    <row r="274" spans="2:27" s="39" customFormat="1" ht="10.5">
      <c r="B274" s="40"/>
      <c r="C274" s="40"/>
      <c r="D274" s="41">
        <v>8</v>
      </c>
      <c r="E274" s="42">
        <v>150</v>
      </c>
      <c r="F274" s="42">
        <v>300</v>
      </c>
      <c r="G274" s="41" t="s">
        <v>45</v>
      </c>
      <c r="H274" s="45" t="s">
        <v>45</v>
      </c>
      <c r="L274" s="39">
        <v>0</v>
      </c>
      <c r="M274" s="40">
        <v>0</v>
      </c>
      <c r="N274" s="42">
        <v>5</v>
      </c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</row>
    <row r="275" spans="2:27" s="39" customFormat="1" ht="10.5">
      <c r="B275" s="40"/>
      <c r="C275" s="40"/>
      <c r="D275" s="41">
        <v>8</v>
      </c>
      <c r="E275" s="42">
        <v>150</v>
      </c>
      <c r="F275" s="42">
        <v>300</v>
      </c>
      <c r="G275" s="41" t="s">
        <v>45</v>
      </c>
      <c r="H275" s="45" t="s">
        <v>45</v>
      </c>
      <c r="L275" s="39">
        <v>0</v>
      </c>
      <c r="M275" s="40">
        <v>0</v>
      </c>
      <c r="N275" s="42">
        <v>57</v>
      </c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</row>
    <row r="276" spans="2:27" s="39" customFormat="1" ht="10.5">
      <c r="B276" s="40"/>
      <c r="C276" s="40"/>
      <c r="D276" s="41">
        <v>9</v>
      </c>
      <c r="E276" s="42">
        <v>150</v>
      </c>
      <c r="F276" s="42">
        <v>300</v>
      </c>
      <c r="G276" s="41">
        <v>71</v>
      </c>
      <c r="H276" s="45">
        <f t="shared" si="3"/>
        <v>154.41</v>
      </c>
      <c r="L276" s="39">
        <v>0</v>
      </c>
      <c r="M276" s="40">
        <v>0</v>
      </c>
      <c r="N276" s="42">
        <v>20</v>
      </c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</row>
    <row r="277" spans="2:27" s="39" customFormat="1" ht="10.5">
      <c r="B277" s="40"/>
      <c r="C277" s="40"/>
      <c r="D277" s="41">
        <v>9</v>
      </c>
      <c r="E277" s="42">
        <v>150</v>
      </c>
      <c r="F277" s="42">
        <v>300</v>
      </c>
      <c r="G277" s="41" t="s">
        <v>45</v>
      </c>
      <c r="H277" s="45" t="s">
        <v>45</v>
      </c>
      <c r="L277" s="39">
        <v>0</v>
      </c>
      <c r="M277" s="40">
        <v>1</v>
      </c>
      <c r="N277" s="42">
        <v>42</v>
      </c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</row>
    <row r="278" spans="2:27" s="39" customFormat="1" ht="10.5">
      <c r="B278" s="40"/>
      <c r="C278" s="40"/>
      <c r="D278" s="41">
        <v>9</v>
      </c>
      <c r="E278" s="42">
        <v>150</v>
      </c>
      <c r="F278" s="42">
        <v>300</v>
      </c>
      <c r="G278" s="41">
        <v>76</v>
      </c>
      <c r="H278" s="45">
        <f t="shared" si="3"/>
        <v>154.45999999999998</v>
      </c>
      <c r="L278" s="39">
        <v>0</v>
      </c>
      <c r="M278" s="40">
        <v>0</v>
      </c>
      <c r="N278" s="42">
        <v>40</v>
      </c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</row>
    <row r="279" spans="2:27" s="39" customFormat="1" ht="10.5">
      <c r="B279" s="40"/>
      <c r="C279" s="40"/>
      <c r="D279" s="41">
        <v>11</v>
      </c>
      <c r="E279" s="42">
        <v>150</v>
      </c>
      <c r="F279" s="42">
        <v>300</v>
      </c>
      <c r="G279" s="41">
        <v>94</v>
      </c>
      <c r="H279" s="45">
        <f t="shared" si="3"/>
        <v>154.64</v>
      </c>
      <c r="L279" s="39">
        <v>0</v>
      </c>
      <c r="M279" s="40">
        <v>0</v>
      </c>
      <c r="N279" s="42">
        <v>47</v>
      </c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</row>
    <row r="280" spans="2:27" s="39" customFormat="1" ht="10.5">
      <c r="B280" s="40"/>
      <c r="C280" s="40"/>
      <c r="D280" s="41">
        <v>11</v>
      </c>
      <c r="E280" s="42">
        <v>150</v>
      </c>
      <c r="F280" s="42">
        <v>300</v>
      </c>
      <c r="G280" s="41">
        <v>94</v>
      </c>
      <c r="H280" s="45">
        <f t="shared" si="3"/>
        <v>154.64</v>
      </c>
      <c r="L280" s="39">
        <v>0</v>
      </c>
      <c r="M280" s="40" t="s">
        <v>46</v>
      </c>
      <c r="N280" s="42">
        <v>90</v>
      </c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</row>
    <row r="281" spans="2:27" s="39" customFormat="1" ht="10.5">
      <c r="B281" s="40"/>
      <c r="C281" s="40"/>
      <c r="D281" s="41">
        <v>11</v>
      </c>
      <c r="E281" s="42">
        <v>150</v>
      </c>
      <c r="F281" s="42">
        <v>300</v>
      </c>
      <c r="G281" s="41" t="s">
        <v>45</v>
      </c>
      <c r="H281" s="45" t="s">
        <v>45</v>
      </c>
      <c r="L281" s="39">
        <v>0</v>
      </c>
      <c r="M281" s="40">
        <v>0</v>
      </c>
      <c r="N281" s="42">
        <v>15</v>
      </c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</row>
    <row r="282" spans="2:27" s="39" customFormat="1" ht="10.5">
      <c r="B282" s="40"/>
      <c r="C282" s="40"/>
      <c r="D282" s="41">
        <v>11</v>
      </c>
      <c r="E282" s="42">
        <v>150</v>
      </c>
      <c r="F282" s="42">
        <v>300</v>
      </c>
      <c r="G282" s="41" t="s">
        <v>45</v>
      </c>
      <c r="H282" s="45" t="s">
        <v>45</v>
      </c>
      <c r="L282" s="39">
        <v>0</v>
      </c>
      <c r="M282" s="40">
        <v>0</v>
      </c>
      <c r="N282" s="42">
        <v>25</v>
      </c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</row>
    <row r="283" spans="2:27" s="39" customFormat="1" ht="10.5">
      <c r="B283" s="40"/>
      <c r="C283" s="40"/>
      <c r="D283" s="41">
        <v>11</v>
      </c>
      <c r="E283" s="42">
        <v>150</v>
      </c>
      <c r="F283" s="42">
        <v>300</v>
      </c>
      <c r="G283" s="41">
        <v>98</v>
      </c>
      <c r="H283" s="45">
        <f t="shared" si="3"/>
        <v>154.67999999999998</v>
      </c>
      <c r="L283" s="39">
        <v>0</v>
      </c>
      <c r="M283" s="40" t="s">
        <v>46</v>
      </c>
      <c r="N283" s="42">
        <v>27</v>
      </c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</row>
    <row r="284" spans="2:27" s="39" customFormat="1" ht="10.5">
      <c r="B284" s="40"/>
      <c r="C284" s="40"/>
      <c r="D284" s="41" t="s">
        <v>83</v>
      </c>
      <c r="E284" s="42">
        <v>150</v>
      </c>
      <c r="F284" s="42">
        <v>300</v>
      </c>
      <c r="G284" s="41">
        <v>107</v>
      </c>
      <c r="H284" s="45">
        <f t="shared" si="3"/>
        <v>154.76999999999998</v>
      </c>
      <c r="L284" s="39">
        <v>0</v>
      </c>
      <c r="M284" s="40" t="s">
        <v>46</v>
      </c>
      <c r="N284" s="42">
        <v>25</v>
      </c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>
        <v>225</v>
      </c>
      <c r="AA284" s="44">
        <v>75</v>
      </c>
    </row>
    <row r="285" spans="2:27" s="39" customFormat="1" ht="10.5">
      <c r="B285" s="40"/>
      <c r="C285" s="40"/>
      <c r="D285" s="41" t="s">
        <v>83</v>
      </c>
      <c r="E285" s="42">
        <v>150</v>
      </c>
      <c r="F285" s="42">
        <v>300</v>
      </c>
      <c r="G285" s="41">
        <v>113</v>
      </c>
      <c r="H285" s="45">
        <f t="shared" si="3"/>
        <v>154.82999999999998</v>
      </c>
      <c r="L285" s="39">
        <v>0</v>
      </c>
      <c r="M285" s="40">
        <v>0</v>
      </c>
      <c r="N285" s="42">
        <v>58</v>
      </c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</row>
    <row r="286" spans="2:27" s="39" customFormat="1" ht="10.5">
      <c r="B286" s="40"/>
      <c r="C286" s="40"/>
      <c r="D286" s="41" t="s">
        <v>83</v>
      </c>
      <c r="E286" s="42">
        <v>150</v>
      </c>
      <c r="F286" s="42">
        <v>300</v>
      </c>
      <c r="G286" s="41" t="s">
        <v>45</v>
      </c>
      <c r="H286" s="45" t="s">
        <v>45</v>
      </c>
      <c r="L286" s="39">
        <v>0</v>
      </c>
      <c r="M286" s="40">
        <v>0</v>
      </c>
      <c r="N286" s="42">
        <v>20</v>
      </c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</row>
    <row r="287" spans="2:27" s="39" customFormat="1" ht="10.5">
      <c r="B287" s="40"/>
      <c r="C287" s="40"/>
      <c r="D287" s="41" t="s">
        <v>83</v>
      </c>
      <c r="E287" s="42">
        <v>150</v>
      </c>
      <c r="F287" s="42">
        <v>300</v>
      </c>
      <c r="G287" s="41" t="s">
        <v>45</v>
      </c>
      <c r="H287" s="45" t="s">
        <v>45</v>
      </c>
      <c r="L287" s="39">
        <v>0</v>
      </c>
      <c r="M287" s="40" t="s">
        <v>46</v>
      </c>
      <c r="N287" s="42">
        <v>34</v>
      </c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</row>
    <row r="288" spans="2:27" s="39" customFormat="1" ht="10.5">
      <c r="B288" s="40"/>
      <c r="C288" s="40"/>
      <c r="D288" s="41" t="s">
        <v>84</v>
      </c>
      <c r="E288" s="42">
        <v>150</v>
      </c>
      <c r="F288" s="42">
        <v>300</v>
      </c>
      <c r="G288" s="41">
        <v>116</v>
      </c>
      <c r="H288" s="45">
        <f t="shared" si="3"/>
        <v>154.85999999999999</v>
      </c>
      <c r="L288" s="39">
        <v>0</v>
      </c>
      <c r="M288" s="40" t="s">
        <v>46</v>
      </c>
      <c r="N288" s="42">
        <v>40</v>
      </c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</row>
    <row r="289" spans="2:27" s="39" customFormat="1" ht="10.5">
      <c r="B289" s="40"/>
      <c r="C289" s="40"/>
      <c r="D289" s="41">
        <v>17</v>
      </c>
      <c r="E289" s="42">
        <v>150</v>
      </c>
      <c r="F289" s="42">
        <v>300</v>
      </c>
      <c r="G289" s="41">
        <v>141</v>
      </c>
      <c r="H289" s="45">
        <f t="shared" si="3"/>
        <v>155.10999999999999</v>
      </c>
      <c r="L289" s="39">
        <v>0</v>
      </c>
      <c r="M289" s="40">
        <v>0</v>
      </c>
      <c r="N289" s="42">
        <v>37</v>
      </c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</row>
    <row r="290" spans="2:27" s="39" customFormat="1" ht="10.5">
      <c r="B290" s="40"/>
      <c r="C290" s="40">
        <v>3</v>
      </c>
      <c r="D290" s="41">
        <v>1</v>
      </c>
      <c r="E290" s="42">
        <v>300</v>
      </c>
      <c r="F290" s="42">
        <v>317</v>
      </c>
      <c r="G290" s="41">
        <v>6</v>
      </c>
      <c r="H290" s="45">
        <f t="shared" si="3"/>
        <v>155.26</v>
      </c>
      <c r="L290" s="39">
        <v>0</v>
      </c>
      <c r="M290" s="40">
        <v>0</v>
      </c>
      <c r="N290" s="42">
        <v>16</v>
      </c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</row>
    <row r="291" spans="2:27" s="39" customFormat="1" ht="10.5">
      <c r="B291" s="40"/>
      <c r="C291" s="40"/>
      <c r="D291" s="41">
        <v>2</v>
      </c>
      <c r="E291" s="42">
        <v>300</v>
      </c>
      <c r="F291" s="42">
        <v>317</v>
      </c>
      <c r="G291" s="41" t="s">
        <v>45</v>
      </c>
      <c r="H291" s="45" t="s">
        <v>45</v>
      </c>
      <c r="L291" s="39">
        <v>0</v>
      </c>
      <c r="M291" s="40">
        <v>0</v>
      </c>
      <c r="N291" s="42">
        <v>24</v>
      </c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</row>
    <row r="292" spans="2:27" s="39" customFormat="1" ht="10.5">
      <c r="B292" s="40"/>
      <c r="C292" s="40"/>
      <c r="D292" s="41">
        <v>2</v>
      </c>
      <c r="E292" s="42">
        <v>300</v>
      </c>
      <c r="F292" s="42">
        <v>317</v>
      </c>
      <c r="G292" s="41">
        <v>15</v>
      </c>
      <c r="H292" s="45">
        <f t="shared" si="3"/>
        <v>155.35</v>
      </c>
      <c r="L292" s="39">
        <v>0</v>
      </c>
      <c r="M292" s="40">
        <v>0</v>
      </c>
      <c r="N292" s="42">
        <v>22</v>
      </c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</row>
    <row r="293" spans="2:27" s="39" customFormat="1" ht="10.5">
      <c r="B293" s="40" t="s">
        <v>90</v>
      </c>
      <c r="C293" s="40">
        <v>1</v>
      </c>
      <c r="D293" s="41" t="s">
        <v>91</v>
      </c>
      <c r="E293" s="42">
        <v>0</v>
      </c>
      <c r="F293" s="42">
        <v>55</v>
      </c>
      <c r="G293" s="41" t="s">
        <v>45</v>
      </c>
      <c r="H293" s="45" t="s">
        <v>45</v>
      </c>
      <c r="L293" s="39">
        <v>0</v>
      </c>
      <c r="M293" s="40" t="s">
        <v>46</v>
      </c>
      <c r="N293" s="42">
        <v>6</v>
      </c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</row>
    <row r="294" spans="2:27" s="39" customFormat="1" ht="10.5">
      <c r="B294" s="40"/>
      <c r="C294" s="40"/>
      <c r="D294" s="41" t="s">
        <v>92</v>
      </c>
      <c r="E294" s="42">
        <v>0</v>
      </c>
      <c r="F294" s="42">
        <v>55</v>
      </c>
      <c r="G294" s="41">
        <v>40</v>
      </c>
      <c r="H294" s="45">
        <f>157.2+G294/100+E294/100</f>
        <v>157.6</v>
      </c>
      <c r="L294" s="39">
        <v>0</v>
      </c>
      <c r="M294" s="40">
        <v>1</v>
      </c>
      <c r="N294" s="42">
        <v>65</v>
      </c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</row>
    <row r="295" spans="2:27" s="39" customFormat="1" ht="10.5">
      <c r="B295" s="40"/>
      <c r="C295" s="40"/>
      <c r="D295" s="41" t="s">
        <v>93</v>
      </c>
      <c r="E295" s="42">
        <v>0</v>
      </c>
      <c r="F295" s="42">
        <v>55</v>
      </c>
      <c r="G295" s="41" t="s">
        <v>45</v>
      </c>
      <c r="H295" s="45" t="s">
        <v>45</v>
      </c>
      <c r="L295" s="39">
        <v>0</v>
      </c>
      <c r="M295" s="40" t="s">
        <v>46</v>
      </c>
      <c r="N295" s="42">
        <v>20</v>
      </c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</row>
    <row r="296" spans="2:27" s="39" customFormat="1" ht="10.5">
      <c r="B296" s="40"/>
      <c r="C296" s="40"/>
      <c r="D296" s="41" t="s">
        <v>94</v>
      </c>
      <c r="E296" s="42">
        <v>0</v>
      </c>
      <c r="F296" s="42">
        <v>55</v>
      </c>
      <c r="G296" s="41">
        <v>37</v>
      </c>
      <c r="H296" s="45">
        <f>157.2+G296/100+E296/100</f>
        <v>157.57</v>
      </c>
      <c r="L296" s="39">
        <v>0</v>
      </c>
      <c r="M296" s="40" t="s">
        <v>46</v>
      </c>
      <c r="N296" s="42">
        <v>18</v>
      </c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</row>
    <row r="297" spans="2:27" s="39" customFormat="1" ht="10.5">
      <c r="B297" s="40" t="s">
        <v>95</v>
      </c>
      <c r="C297" s="40">
        <v>1</v>
      </c>
      <c r="D297" s="41">
        <v>1</v>
      </c>
      <c r="E297" s="42">
        <v>0</v>
      </c>
      <c r="F297" s="42">
        <v>142</v>
      </c>
      <c r="G297" s="41">
        <v>2</v>
      </c>
      <c r="H297" s="45">
        <f>161.4+G297/100+E297/100</f>
        <v>161.42000000000002</v>
      </c>
      <c r="L297" s="39">
        <v>0</v>
      </c>
      <c r="M297" s="40">
        <v>0</v>
      </c>
      <c r="N297" s="42">
        <v>31</v>
      </c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</row>
    <row r="298" spans="2:27" s="39" customFormat="1" ht="10.5">
      <c r="B298" s="40"/>
      <c r="C298" s="40"/>
      <c r="D298" s="41">
        <v>1</v>
      </c>
      <c r="E298" s="42">
        <v>0</v>
      </c>
      <c r="F298" s="42">
        <v>142</v>
      </c>
      <c r="G298" s="41" t="s">
        <v>45</v>
      </c>
      <c r="H298" s="45" t="s">
        <v>45</v>
      </c>
      <c r="L298" s="39">
        <v>0</v>
      </c>
      <c r="M298" s="40" t="s">
        <v>46</v>
      </c>
      <c r="N298" s="42">
        <v>12</v>
      </c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</row>
    <row r="299" spans="2:27" s="39" customFormat="1" ht="10.5">
      <c r="B299" s="40"/>
      <c r="C299" s="40"/>
      <c r="D299" s="41">
        <v>4</v>
      </c>
      <c r="E299" s="42">
        <v>0</v>
      </c>
      <c r="F299" s="42">
        <v>142</v>
      </c>
      <c r="G299" s="41" t="s">
        <v>45</v>
      </c>
      <c r="H299" s="45" t="s">
        <v>45</v>
      </c>
      <c r="L299" s="39">
        <v>0</v>
      </c>
      <c r="M299" s="40">
        <v>0</v>
      </c>
      <c r="N299" s="42">
        <v>10</v>
      </c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</row>
    <row r="300" spans="2:27" s="39" customFormat="1" ht="10.5">
      <c r="B300" s="40"/>
      <c r="C300" s="40"/>
      <c r="D300" s="41">
        <v>4</v>
      </c>
      <c r="E300" s="42">
        <v>0</v>
      </c>
      <c r="F300" s="42">
        <v>142</v>
      </c>
      <c r="G300" s="41" t="s">
        <v>45</v>
      </c>
      <c r="H300" s="45" t="s">
        <v>45</v>
      </c>
      <c r="L300" s="39">
        <v>0</v>
      </c>
      <c r="M300" s="40" t="s">
        <v>46</v>
      </c>
      <c r="N300" s="42">
        <v>35</v>
      </c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</row>
    <row r="301" spans="2:27" s="39" customFormat="1" ht="10.5">
      <c r="B301" s="40"/>
      <c r="C301" s="40"/>
      <c r="D301" s="41">
        <v>5</v>
      </c>
      <c r="E301" s="42">
        <v>0</v>
      </c>
      <c r="F301" s="42">
        <v>142</v>
      </c>
      <c r="G301" s="41" t="s">
        <v>45</v>
      </c>
      <c r="H301" s="45" t="s">
        <v>45</v>
      </c>
      <c r="L301" s="39">
        <v>0</v>
      </c>
      <c r="M301" s="40" t="s">
        <v>46</v>
      </c>
      <c r="N301" s="42">
        <v>23</v>
      </c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</row>
    <row r="302" spans="2:27" s="39" customFormat="1" ht="10.5">
      <c r="B302" s="40"/>
      <c r="C302" s="40"/>
      <c r="D302" s="41">
        <v>5</v>
      </c>
      <c r="E302" s="42">
        <v>0</v>
      </c>
      <c r="F302" s="42">
        <v>142</v>
      </c>
      <c r="G302" s="41" t="s">
        <v>45</v>
      </c>
      <c r="H302" s="45" t="s">
        <v>45</v>
      </c>
      <c r="L302" s="39">
        <v>0</v>
      </c>
      <c r="M302" s="40">
        <v>0</v>
      </c>
      <c r="N302" s="42">
        <v>18</v>
      </c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</row>
    <row r="303" spans="2:27" s="39" customFormat="1" ht="10.5">
      <c r="B303" s="40"/>
      <c r="C303" s="40"/>
      <c r="D303" s="41">
        <v>5</v>
      </c>
      <c r="E303" s="42">
        <v>0</v>
      </c>
      <c r="F303" s="42">
        <v>142</v>
      </c>
      <c r="G303" s="41">
        <v>32</v>
      </c>
      <c r="H303" s="45">
        <f>161.4+G303/100+E303/100</f>
        <v>161.72</v>
      </c>
      <c r="L303" s="39">
        <v>0</v>
      </c>
      <c r="M303" s="40">
        <v>0</v>
      </c>
      <c r="N303" s="42">
        <v>50</v>
      </c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</row>
    <row r="304" spans="2:27" s="39" customFormat="1" ht="10.5">
      <c r="B304" s="40"/>
      <c r="C304" s="40"/>
      <c r="D304" s="41">
        <v>5</v>
      </c>
      <c r="E304" s="42">
        <v>0</v>
      </c>
      <c r="F304" s="42">
        <v>142</v>
      </c>
      <c r="G304" s="41" t="s">
        <v>45</v>
      </c>
      <c r="H304" s="45" t="s">
        <v>45</v>
      </c>
      <c r="L304" s="39">
        <v>0</v>
      </c>
      <c r="M304" s="40" t="s">
        <v>46</v>
      </c>
      <c r="N304" s="42">
        <v>15</v>
      </c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</row>
    <row r="305" spans="2:27" s="39" customFormat="1" ht="10.5">
      <c r="B305" s="40"/>
      <c r="C305" s="40"/>
      <c r="D305" s="41">
        <v>5</v>
      </c>
      <c r="E305" s="42">
        <v>0</v>
      </c>
      <c r="F305" s="42">
        <v>142</v>
      </c>
      <c r="G305" s="41">
        <v>36</v>
      </c>
      <c r="H305" s="45">
        <f>161.4+G305/100+E305/100</f>
        <v>161.76000000000002</v>
      </c>
      <c r="L305" s="39">
        <v>0</v>
      </c>
      <c r="M305" s="40">
        <v>0</v>
      </c>
      <c r="N305" s="42">
        <v>28</v>
      </c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</row>
    <row r="306" spans="2:27" s="39" customFormat="1" ht="10.5">
      <c r="B306" s="40"/>
      <c r="C306" s="40"/>
      <c r="D306" s="41" t="s">
        <v>78</v>
      </c>
      <c r="E306" s="42">
        <v>0</v>
      </c>
      <c r="F306" s="42">
        <v>142</v>
      </c>
      <c r="G306" s="41">
        <v>48</v>
      </c>
      <c r="H306" s="45">
        <f>161.4+G306/100+E306/100</f>
        <v>161.88</v>
      </c>
      <c r="L306" s="39">
        <v>0</v>
      </c>
      <c r="M306" s="40" t="s">
        <v>46</v>
      </c>
      <c r="N306" s="42">
        <v>24</v>
      </c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</row>
    <row r="307" spans="2:27" s="39" customFormat="1" ht="10.5">
      <c r="B307" s="40"/>
      <c r="C307" s="40"/>
      <c r="D307" s="41" t="s">
        <v>96</v>
      </c>
      <c r="E307" s="42">
        <v>0</v>
      </c>
      <c r="F307" s="42">
        <v>142</v>
      </c>
      <c r="G307" s="41" t="s">
        <v>45</v>
      </c>
      <c r="H307" s="45" t="s">
        <v>45</v>
      </c>
      <c r="L307" s="39">
        <v>0</v>
      </c>
      <c r="M307" s="40">
        <v>0</v>
      </c>
      <c r="N307" s="42">
        <v>13</v>
      </c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</row>
    <row r="308" spans="2:27" s="39" customFormat="1" ht="10.5">
      <c r="B308" s="40"/>
      <c r="C308" s="40"/>
      <c r="D308" s="41" t="s">
        <v>96</v>
      </c>
      <c r="E308" s="42">
        <v>0</v>
      </c>
      <c r="F308" s="42">
        <v>142</v>
      </c>
      <c r="G308" s="41" t="s">
        <v>45</v>
      </c>
      <c r="H308" s="45" t="s">
        <v>45</v>
      </c>
      <c r="L308" s="39">
        <v>0</v>
      </c>
      <c r="M308" s="40">
        <v>0</v>
      </c>
      <c r="N308" s="42">
        <v>12</v>
      </c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</row>
    <row r="309" spans="2:27" s="39" customFormat="1" ht="10.5">
      <c r="B309" s="40"/>
      <c r="C309" s="40"/>
      <c r="D309" s="41" t="s">
        <v>97</v>
      </c>
      <c r="E309" s="42">
        <v>0</v>
      </c>
      <c r="F309" s="42">
        <v>142</v>
      </c>
      <c r="G309" s="41">
        <v>50</v>
      </c>
      <c r="H309" s="45">
        <f>161.4+G309/100+E309/100</f>
        <v>161.9</v>
      </c>
      <c r="L309" s="39">
        <v>0</v>
      </c>
      <c r="M309" s="40">
        <v>1</v>
      </c>
      <c r="N309" s="42">
        <v>110</v>
      </c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</row>
    <row r="310" spans="2:27" s="39" customFormat="1" ht="10.5">
      <c r="B310" s="40"/>
      <c r="C310" s="40"/>
      <c r="D310" s="41" t="s">
        <v>96</v>
      </c>
      <c r="E310" s="42">
        <v>0</v>
      </c>
      <c r="F310" s="42">
        <v>142</v>
      </c>
      <c r="G310" s="41" t="s">
        <v>45</v>
      </c>
      <c r="H310" s="45" t="s">
        <v>45</v>
      </c>
      <c r="L310" s="39">
        <v>0</v>
      </c>
      <c r="M310" s="40">
        <v>1</v>
      </c>
      <c r="N310" s="42">
        <v>25</v>
      </c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</row>
    <row r="311" spans="2:27" s="39" customFormat="1" ht="10.5">
      <c r="B311" s="40"/>
      <c r="C311" s="40"/>
      <c r="D311" s="41">
        <v>7</v>
      </c>
      <c r="E311" s="42">
        <v>0</v>
      </c>
      <c r="F311" s="42">
        <v>142</v>
      </c>
      <c r="G311" s="41" t="s">
        <v>45</v>
      </c>
      <c r="H311" s="45" t="s">
        <v>45</v>
      </c>
      <c r="L311" s="39">
        <v>0</v>
      </c>
      <c r="M311" s="40">
        <v>0</v>
      </c>
      <c r="N311" s="42">
        <v>67</v>
      </c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</row>
    <row r="312" spans="2:27" s="39" customFormat="1" ht="10.5">
      <c r="B312" s="40"/>
      <c r="C312" s="40"/>
      <c r="D312" s="41">
        <v>7</v>
      </c>
      <c r="E312" s="42">
        <v>0</v>
      </c>
      <c r="F312" s="42">
        <v>142</v>
      </c>
      <c r="G312" s="41">
        <v>62</v>
      </c>
      <c r="H312" s="45">
        <f>161.4+G312/100+E312/100</f>
        <v>162.02</v>
      </c>
      <c r="L312" s="39">
        <v>0</v>
      </c>
      <c r="M312" s="40">
        <v>0</v>
      </c>
      <c r="N312" s="42">
        <v>28</v>
      </c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</row>
    <row r="313" spans="2:27" s="39" customFormat="1" ht="10.5">
      <c r="B313" s="40"/>
      <c r="C313" s="40"/>
      <c r="D313" s="41">
        <v>8</v>
      </c>
      <c r="E313" s="42">
        <v>0</v>
      </c>
      <c r="F313" s="42">
        <v>142</v>
      </c>
      <c r="G313" s="41" t="s">
        <v>45</v>
      </c>
      <c r="H313" s="45" t="s">
        <v>45</v>
      </c>
      <c r="L313" s="39">
        <v>0</v>
      </c>
      <c r="M313" s="40">
        <v>0</v>
      </c>
      <c r="N313" s="42">
        <v>23</v>
      </c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</row>
    <row r="314" spans="2:27" s="39" customFormat="1" ht="10.5">
      <c r="B314" s="40"/>
      <c r="C314" s="40"/>
      <c r="D314" s="41" t="s">
        <v>56</v>
      </c>
      <c r="E314" s="42">
        <v>0</v>
      </c>
      <c r="F314" s="42">
        <v>142</v>
      </c>
      <c r="G314" s="41" t="s">
        <v>45</v>
      </c>
      <c r="H314" s="45" t="s">
        <v>45</v>
      </c>
      <c r="L314" s="39">
        <v>0</v>
      </c>
      <c r="M314" s="40">
        <v>0</v>
      </c>
      <c r="N314" s="42">
        <v>27</v>
      </c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</row>
    <row r="315" spans="2:27" s="39" customFormat="1" ht="10.5">
      <c r="B315" s="40"/>
      <c r="C315" s="40"/>
      <c r="D315" s="41" t="s">
        <v>82</v>
      </c>
      <c r="E315" s="42">
        <v>0</v>
      </c>
      <c r="F315" s="42">
        <v>142</v>
      </c>
      <c r="G315" s="41" t="s">
        <v>45</v>
      </c>
      <c r="H315" s="45" t="s">
        <v>45</v>
      </c>
      <c r="L315" s="39">
        <v>0</v>
      </c>
      <c r="M315" s="40">
        <v>0</v>
      </c>
      <c r="N315" s="42">
        <v>28</v>
      </c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</row>
    <row r="316" spans="2:27" s="39" customFormat="1" ht="10.5">
      <c r="B316" s="40"/>
      <c r="C316" s="40"/>
      <c r="D316" s="41" t="s">
        <v>82</v>
      </c>
      <c r="E316" s="42">
        <v>0</v>
      </c>
      <c r="F316" s="42">
        <v>142</v>
      </c>
      <c r="G316" s="41" t="s">
        <v>45</v>
      </c>
      <c r="H316" s="45" t="s">
        <v>45</v>
      </c>
      <c r="L316" s="39">
        <v>0</v>
      </c>
      <c r="M316" s="40">
        <v>0</v>
      </c>
      <c r="N316" s="42">
        <v>20</v>
      </c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</row>
    <row r="317" spans="2:27" s="39" customFormat="1" ht="10.5">
      <c r="B317" s="40"/>
      <c r="C317" s="40"/>
      <c r="D317" s="41" t="s">
        <v>82</v>
      </c>
      <c r="E317" s="42">
        <v>0</v>
      </c>
      <c r="F317" s="42">
        <v>142</v>
      </c>
      <c r="G317" s="41">
        <v>87</v>
      </c>
      <c r="H317" s="45">
        <f>161.4+G317/100+E317/100</f>
        <v>162.27</v>
      </c>
      <c r="L317" s="39">
        <v>0</v>
      </c>
      <c r="M317" s="40" t="s">
        <v>46</v>
      </c>
      <c r="N317" s="42">
        <v>10</v>
      </c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>
        <v>130</v>
      </c>
      <c r="AA317" s="44">
        <v>70</v>
      </c>
    </row>
    <row r="318" spans="2:27" s="39" customFormat="1" ht="10.5">
      <c r="B318" s="40"/>
      <c r="C318" s="40"/>
      <c r="D318" s="41">
        <v>10</v>
      </c>
      <c r="E318" s="42">
        <v>0</v>
      </c>
      <c r="F318" s="42">
        <v>142</v>
      </c>
      <c r="G318" s="41" t="s">
        <v>45</v>
      </c>
      <c r="H318" s="45" t="s">
        <v>45</v>
      </c>
      <c r="L318" s="39">
        <v>0</v>
      </c>
      <c r="M318" s="40" t="s">
        <v>46</v>
      </c>
      <c r="N318" s="42">
        <v>20</v>
      </c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</row>
    <row r="319" spans="2:27" s="39" customFormat="1" ht="10.5">
      <c r="B319" s="40"/>
      <c r="C319" s="40"/>
      <c r="D319" s="41">
        <v>12</v>
      </c>
      <c r="E319" s="42">
        <v>0</v>
      </c>
      <c r="F319" s="42">
        <v>142</v>
      </c>
      <c r="G319" s="41" t="s">
        <v>45</v>
      </c>
      <c r="H319" s="45" t="s">
        <v>45</v>
      </c>
      <c r="L319" s="39">
        <v>0</v>
      </c>
      <c r="M319" s="40">
        <v>0</v>
      </c>
      <c r="N319" s="42">
        <v>7</v>
      </c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</row>
    <row r="320" spans="2:27" s="39" customFormat="1" ht="10.5">
      <c r="B320" s="40"/>
      <c r="C320" s="40"/>
      <c r="D320" s="41">
        <v>12</v>
      </c>
      <c r="E320" s="42">
        <v>0</v>
      </c>
      <c r="F320" s="42">
        <v>142</v>
      </c>
      <c r="G320" s="41">
        <v>100</v>
      </c>
      <c r="H320" s="45">
        <f>161.4+G320/100+E320/100</f>
        <v>162.4</v>
      </c>
      <c r="L320" s="39">
        <v>0</v>
      </c>
      <c r="M320" s="40">
        <v>0</v>
      </c>
      <c r="N320" s="42">
        <v>36</v>
      </c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</row>
    <row r="321" spans="2:27" s="39" customFormat="1" ht="10.5">
      <c r="B321" s="40"/>
      <c r="C321" s="40"/>
      <c r="D321" s="41">
        <v>12</v>
      </c>
      <c r="E321" s="42">
        <v>0</v>
      </c>
      <c r="F321" s="42">
        <v>142</v>
      </c>
      <c r="G321" s="41">
        <v>103</v>
      </c>
      <c r="H321" s="45">
        <f>161.4+G321/100+E321/100</f>
        <v>162.43</v>
      </c>
      <c r="L321" s="39">
        <v>0</v>
      </c>
      <c r="M321" s="40" t="s">
        <v>46</v>
      </c>
      <c r="N321" s="42">
        <v>20</v>
      </c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</row>
    <row r="322" spans="2:27" s="39" customFormat="1" ht="10.5">
      <c r="B322" s="40"/>
      <c r="C322" s="40"/>
      <c r="D322" s="41">
        <v>14</v>
      </c>
      <c r="E322" s="42">
        <v>0</v>
      </c>
      <c r="F322" s="42">
        <v>142</v>
      </c>
      <c r="G322" s="41" t="s">
        <v>45</v>
      </c>
      <c r="H322" s="45" t="s">
        <v>45</v>
      </c>
      <c r="L322" s="39">
        <v>0</v>
      </c>
      <c r="M322" s="40">
        <v>0</v>
      </c>
      <c r="N322" s="42">
        <v>22</v>
      </c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</row>
    <row r="323" spans="2:27" s="39" customFormat="1" ht="10.5">
      <c r="B323" s="40"/>
      <c r="C323" s="40"/>
      <c r="D323" s="41">
        <v>16</v>
      </c>
      <c r="E323" s="42">
        <v>0</v>
      </c>
      <c r="F323" s="42">
        <v>142</v>
      </c>
      <c r="G323" s="41" t="s">
        <v>45</v>
      </c>
      <c r="H323" s="45" t="s">
        <v>45</v>
      </c>
      <c r="L323" s="39">
        <v>0</v>
      </c>
      <c r="M323" s="40">
        <v>0</v>
      </c>
      <c r="N323" s="42">
        <v>12</v>
      </c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</row>
    <row r="324" spans="2:27" s="39" customFormat="1" ht="10.5">
      <c r="B324" s="40"/>
      <c r="C324" s="40"/>
      <c r="D324" s="41">
        <v>16</v>
      </c>
      <c r="E324" s="42">
        <v>0</v>
      </c>
      <c r="F324" s="42">
        <v>142</v>
      </c>
      <c r="G324" s="41" t="s">
        <v>45</v>
      </c>
      <c r="H324" s="45" t="s">
        <v>45</v>
      </c>
      <c r="L324" s="39">
        <v>0</v>
      </c>
      <c r="M324" s="40">
        <v>0</v>
      </c>
      <c r="N324" s="42">
        <v>16</v>
      </c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</row>
    <row r="325" spans="2:27" s="39" customFormat="1" ht="10.5">
      <c r="B325" s="40"/>
      <c r="C325" s="40"/>
      <c r="D325" s="41">
        <v>18</v>
      </c>
      <c r="E325" s="42">
        <v>0</v>
      </c>
      <c r="F325" s="42">
        <v>142</v>
      </c>
      <c r="G325" s="41" t="s">
        <v>45</v>
      </c>
      <c r="H325" s="45" t="s">
        <v>45</v>
      </c>
      <c r="L325" s="39">
        <v>0</v>
      </c>
      <c r="M325" s="40">
        <v>0</v>
      </c>
      <c r="N325" s="42">
        <v>22</v>
      </c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</row>
    <row r="326" spans="2:27" s="39" customFormat="1" ht="10.5">
      <c r="B326" s="40"/>
      <c r="C326" s="40"/>
      <c r="D326" s="41">
        <v>18</v>
      </c>
      <c r="E326" s="42">
        <v>0</v>
      </c>
      <c r="F326" s="42">
        <v>142</v>
      </c>
      <c r="G326" s="41" t="s">
        <v>45</v>
      </c>
      <c r="H326" s="45" t="s">
        <v>45</v>
      </c>
      <c r="L326" s="39">
        <v>0</v>
      </c>
      <c r="M326" s="40">
        <v>0</v>
      </c>
      <c r="N326" s="42">
        <v>18</v>
      </c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</row>
    <row r="327" spans="2:27" s="39" customFormat="1" ht="10.5">
      <c r="B327" s="40"/>
      <c r="C327" s="40"/>
      <c r="D327" s="41">
        <v>18</v>
      </c>
      <c r="E327" s="42">
        <v>0</v>
      </c>
      <c r="F327" s="42">
        <v>142</v>
      </c>
      <c r="G327" s="41">
        <v>133</v>
      </c>
      <c r="H327" s="45">
        <f>161.4+G327/100+E327/100</f>
        <v>162.73000000000002</v>
      </c>
      <c r="L327" s="39">
        <v>0</v>
      </c>
      <c r="M327" s="40">
        <v>0</v>
      </c>
      <c r="N327" s="42">
        <v>40</v>
      </c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</row>
    <row r="328" spans="2:27" s="39" customFormat="1" ht="10.5">
      <c r="B328" s="40"/>
      <c r="C328" s="40">
        <v>2</v>
      </c>
      <c r="D328" s="41">
        <v>1</v>
      </c>
      <c r="E328" s="42">
        <v>142</v>
      </c>
      <c r="F328" s="42">
        <v>237</v>
      </c>
      <c r="G328" s="41">
        <v>2</v>
      </c>
      <c r="H328" s="45">
        <f>161.4+G328/100+E328/100</f>
        <v>162.84</v>
      </c>
      <c r="L328" s="39">
        <v>0</v>
      </c>
      <c r="M328" s="40">
        <v>0</v>
      </c>
      <c r="N328" s="42">
        <v>28</v>
      </c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</row>
    <row r="329" spans="2:27" s="39" customFormat="1" ht="10.5">
      <c r="B329" s="40"/>
      <c r="C329" s="40"/>
      <c r="D329" s="41">
        <v>1</v>
      </c>
      <c r="E329" s="42">
        <v>142</v>
      </c>
      <c r="F329" s="42">
        <v>237</v>
      </c>
      <c r="G329" s="41" t="s">
        <v>45</v>
      </c>
      <c r="H329" s="45" t="s">
        <v>45</v>
      </c>
      <c r="L329" s="39">
        <v>0</v>
      </c>
      <c r="M329" s="40" t="s">
        <v>46</v>
      </c>
      <c r="N329" s="42">
        <v>13</v>
      </c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</row>
    <row r="330" spans="2:27" s="39" customFormat="1" ht="10.5">
      <c r="B330" s="40"/>
      <c r="C330" s="40"/>
      <c r="D330" s="41">
        <v>1</v>
      </c>
      <c r="E330" s="42">
        <v>142</v>
      </c>
      <c r="F330" s="42">
        <v>237</v>
      </c>
      <c r="G330" s="41" t="s">
        <v>45</v>
      </c>
      <c r="H330" s="45" t="s">
        <v>45</v>
      </c>
      <c r="L330" s="39">
        <v>0</v>
      </c>
      <c r="M330" s="40" t="s">
        <v>46</v>
      </c>
      <c r="N330" s="42">
        <v>50</v>
      </c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</row>
    <row r="331" spans="2:27" s="39" customFormat="1" ht="10.5">
      <c r="B331" s="40"/>
      <c r="C331" s="40"/>
      <c r="D331" s="41">
        <v>1</v>
      </c>
      <c r="E331" s="42">
        <v>142</v>
      </c>
      <c r="F331" s="42">
        <v>237</v>
      </c>
      <c r="G331" s="41">
        <v>6</v>
      </c>
      <c r="H331" s="45">
        <f>161.4+G331/100+E331/100</f>
        <v>162.88</v>
      </c>
      <c r="L331" s="39">
        <v>0</v>
      </c>
      <c r="M331" s="40" t="s">
        <v>46</v>
      </c>
      <c r="N331" s="42">
        <v>33</v>
      </c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</row>
    <row r="332" spans="2:27" s="39" customFormat="1" ht="10.5">
      <c r="B332" s="40"/>
      <c r="C332" s="40"/>
      <c r="D332" s="41">
        <v>1</v>
      </c>
      <c r="E332" s="42">
        <v>142</v>
      </c>
      <c r="F332" s="42">
        <v>237</v>
      </c>
      <c r="G332" s="41">
        <v>9</v>
      </c>
      <c r="H332" s="45">
        <f>161.4+G332/100+E332/100</f>
        <v>162.91</v>
      </c>
      <c r="L332" s="39">
        <v>0</v>
      </c>
      <c r="M332" s="40" t="s">
        <v>62</v>
      </c>
      <c r="N332" s="42">
        <v>29</v>
      </c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</row>
    <row r="333" spans="2:27" s="39" customFormat="1" ht="10.5">
      <c r="B333" s="40"/>
      <c r="C333" s="40"/>
      <c r="D333" s="41">
        <v>3</v>
      </c>
      <c r="E333" s="42">
        <v>142</v>
      </c>
      <c r="F333" s="42">
        <v>237</v>
      </c>
      <c r="G333" s="41">
        <v>20</v>
      </c>
      <c r="H333" s="45">
        <f>161.4+G333/100+E333/100</f>
        <v>163.01999999999998</v>
      </c>
      <c r="L333" s="39">
        <v>0</v>
      </c>
      <c r="M333" s="40">
        <v>0</v>
      </c>
      <c r="N333" s="42">
        <v>35</v>
      </c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</row>
    <row r="334" spans="2:27" s="39" customFormat="1" ht="10.5">
      <c r="B334" s="40"/>
      <c r="C334" s="40"/>
      <c r="D334" s="41">
        <v>6</v>
      </c>
      <c r="E334" s="42">
        <v>142</v>
      </c>
      <c r="F334" s="42">
        <v>237</v>
      </c>
      <c r="G334" s="41">
        <v>42</v>
      </c>
      <c r="H334" s="45">
        <f>161.4+G334/100+E334/100</f>
        <v>163.23999999999998</v>
      </c>
      <c r="L334" s="39">
        <v>0</v>
      </c>
      <c r="M334" s="40">
        <v>0</v>
      </c>
      <c r="N334" s="42">
        <v>51</v>
      </c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</row>
    <row r="335" spans="2:27" s="39" customFormat="1" ht="10.5">
      <c r="B335" s="40"/>
      <c r="C335" s="40"/>
      <c r="D335" s="41">
        <v>9</v>
      </c>
      <c r="E335" s="42">
        <v>142</v>
      </c>
      <c r="F335" s="42">
        <v>237</v>
      </c>
      <c r="G335" s="41" t="s">
        <v>45</v>
      </c>
      <c r="H335" s="45" t="s">
        <v>45</v>
      </c>
      <c r="L335" s="39">
        <v>0</v>
      </c>
      <c r="M335" s="40">
        <v>1</v>
      </c>
      <c r="N335" s="42">
        <v>5</v>
      </c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</row>
    <row r="336" spans="2:27" s="39" customFormat="1" ht="10.5">
      <c r="B336" s="40"/>
      <c r="C336" s="40"/>
      <c r="D336" s="41">
        <v>9</v>
      </c>
      <c r="E336" s="42">
        <v>142</v>
      </c>
      <c r="F336" s="42">
        <v>237</v>
      </c>
      <c r="G336" s="41" t="s">
        <v>45</v>
      </c>
      <c r="H336" s="45" t="s">
        <v>45</v>
      </c>
      <c r="L336" s="39">
        <v>0</v>
      </c>
      <c r="M336" s="40">
        <v>0</v>
      </c>
      <c r="N336" s="42">
        <v>71</v>
      </c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</row>
    <row r="337" spans="2:27" s="39" customFormat="1" ht="10.5">
      <c r="B337" s="40"/>
      <c r="C337" s="40"/>
      <c r="D337" s="41">
        <v>12</v>
      </c>
      <c r="E337" s="42">
        <v>142</v>
      </c>
      <c r="F337" s="42">
        <v>237</v>
      </c>
      <c r="G337" s="41" t="s">
        <v>45</v>
      </c>
      <c r="H337" s="45" t="s">
        <v>45</v>
      </c>
      <c r="L337" s="39">
        <v>0</v>
      </c>
      <c r="M337" s="40" t="s">
        <v>46</v>
      </c>
      <c r="N337" s="42">
        <v>10</v>
      </c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</row>
    <row r="338" spans="2:27" s="39" customFormat="1" ht="10.5">
      <c r="B338" s="40" t="s">
        <v>98</v>
      </c>
      <c r="C338" s="40">
        <v>1</v>
      </c>
      <c r="D338" s="41">
        <v>1</v>
      </c>
      <c r="E338" s="42">
        <v>0</v>
      </c>
      <c r="F338" s="42">
        <v>54</v>
      </c>
      <c r="G338" s="41" t="s">
        <v>45</v>
      </c>
      <c r="H338" s="45" t="s">
        <v>45</v>
      </c>
      <c r="L338" s="39">
        <v>0</v>
      </c>
      <c r="M338" s="40" t="s">
        <v>46</v>
      </c>
      <c r="N338" s="42">
        <v>5</v>
      </c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</row>
    <row r="339" spans="2:27" s="39" customFormat="1" ht="10.5">
      <c r="B339" s="40"/>
      <c r="C339" s="40"/>
      <c r="D339" s="41">
        <v>1</v>
      </c>
      <c r="E339" s="42">
        <v>0</v>
      </c>
      <c r="F339" s="42">
        <v>54</v>
      </c>
      <c r="G339" s="41">
        <v>4</v>
      </c>
      <c r="H339" s="45">
        <f>166.4+G339/100</f>
        <v>166.44</v>
      </c>
      <c r="L339" s="39">
        <v>0</v>
      </c>
      <c r="M339" s="40">
        <v>0</v>
      </c>
      <c r="N339" s="42">
        <v>45</v>
      </c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</row>
    <row r="340" spans="2:27" s="39" customFormat="1" ht="10.5">
      <c r="B340" s="40"/>
      <c r="C340" s="40"/>
      <c r="D340" s="41">
        <v>1</v>
      </c>
      <c r="E340" s="42">
        <v>0</v>
      </c>
      <c r="F340" s="42">
        <v>54</v>
      </c>
      <c r="G340" s="41" t="s">
        <v>45</v>
      </c>
      <c r="H340" s="45" t="s">
        <v>45</v>
      </c>
      <c r="L340" s="39">
        <v>0</v>
      </c>
      <c r="M340" s="40" t="s">
        <v>46</v>
      </c>
      <c r="N340" s="42">
        <v>10</v>
      </c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</row>
    <row r="341" spans="2:27" s="39" customFormat="1" ht="10.5">
      <c r="B341" s="40"/>
      <c r="C341" s="40"/>
      <c r="D341" s="41">
        <v>3</v>
      </c>
      <c r="E341" s="42">
        <v>0</v>
      </c>
      <c r="F341" s="42">
        <v>54</v>
      </c>
      <c r="G341" s="41" t="s">
        <v>45</v>
      </c>
      <c r="H341" s="45" t="s">
        <v>45</v>
      </c>
      <c r="L341" s="39">
        <v>0</v>
      </c>
      <c r="M341" s="40">
        <v>1</v>
      </c>
      <c r="N341" s="42">
        <v>15</v>
      </c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</row>
    <row r="342" spans="2:27" s="39" customFormat="1" ht="10.5">
      <c r="B342" s="40"/>
      <c r="C342" s="40"/>
      <c r="D342" s="41" t="s">
        <v>99</v>
      </c>
      <c r="E342" s="42">
        <v>0</v>
      </c>
      <c r="F342" s="42">
        <v>54</v>
      </c>
      <c r="G342" s="41" t="s">
        <v>45</v>
      </c>
      <c r="H342" s="45" t="s">
        <v>45</v>
      </c>
      <c r="L342" s="39">
        <v>0</v>
      </c>
      <c r="M342" s="40" t="s">
        <v>46</v>
      </c>
      <c r="N342" s="42">
        <v>14</v>
      </c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</row>
    <row r="343" spans="2:27" s="39" customFormat="1" ht="10.5">
      <c r="B343" s="40"/>
      <c r="C343" s="40"/>
      <c r="D343" s="41" t="s">
        <v>96</v>
      </c>
      <c r="E343" s="42">
        <v>0</v>
      </c>
      <c r="F343" s="42">
        <v>54</v>
      </c>
      <c r="G343" s="41">
        <v>48</v>
      </c>
      <c r="H343" s="45">
        <f>166.4+G343/100</f>
        <v>166.88</v>
      </c>
      <c r="L343" s="39">
        <v>0</v>
      </c>
      <c r="M343" s="40">
        <v>0</v>
      </c>
      <c r="N343" s="42">
        <v>10</v>
      </c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</row>
  </sheetData>
  <mergeCells count="11">
    <mergeCell ref="U3:V3"/>
    <mergeCell ref="W3:X3"/>
    <mergeCell ref="Z3:AA3"/>
    <mergeCell ref="O3:P3"/>
    <mergeCell ref="Q3:R3"/>
    <mergeCell ref="S3:T3"/>
    <mergeCell ref="O1:AA1"/>
    <mergeCell ref="I2:M2"/>
    <mergeCell ref="O2:X2"/>
    <mergeCell ref="A1:D1"/>
    <mergeCell ref="I1: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ODP</dc:creator>
  <cp:keywords/>
  <dc:description/>
  <cp:lastModifiedBy>ODP</cp:lastModifiedBy>
  <dcterms:created xsi:type="dcterms:W3CDTF">1999-12-28T10:11:39Z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