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712" tabRatio="433" firstSheet="2" activeTab="2"/>
  </bookViews>
  <sheets>
    <sheet name="Vein_alt_log (2)" sheetId="1" r:id="rId1"/>
    <sheet name="Statistics" sheetId="2" r:id="rId2"/>
    <sheet name="Vein_alt_log_original" sheetId="3" r:id="rId3"/>
  </sheets>
  <definedNames/>
  <calcPr fullCalcOnLoad="1"/>
</workbook>
</file>

<file path=xl/sharedStrings.xml><?xml version="1.0" encoding="utf-8"?>
<sst xmlns="http://schemas.openxmlformats.org/spreadsheetml/2006/main" count="3585" uniqueCount="471">
  <si>
    <t>Hole Number</t>
  </si>
  <si>
    <t>Core Number</t>
  </si>
  <si>
    <t>Section Number</t>
  </si>
  <si>
    <t>Piece Number</t>
  </si>
  <si>
    <t>Top cm section</t>
  </si>
  <si>
    <t>Bot cm section</t>
  </si>
  <si>
    <t>Rock Type</t>
  </si>
  <si>
    <t>Vein Number</t>
  </si>
  <si>
    <t>Vein Type</t>
  </si>
  <si>
    <t>Vein Shape</t>
  </si>
  <si>
    <t>Connectivity</t>
  </si>
  <si>
    <t>Vein Texture</t>
  </si>
  <si>
    <t>Vein Color</t>
  </si>
  <si>
    <t>Vein Structure</t>
  </si>
  <si>
    <t>Vol% Veins</t>
  </si>
  <si>
    <t>Magnetite %</t>
  </si>
  <si>
    <t>Amphibole %</t>
  </si>
  <si>
    <t>Secondary Plagioclae %</t>
  </si>
  <si>
    <t>Chlorite %</t>
  </si>
  <si>
    <t>Talc %</t>
  </si>
  <si>
    <t>Epidote %</t>
  </si>
  <si>
    <t>Quartz %</t>
  </si>
  <si>
    <t>Prehnite %</t>
  </si>
  <si>
    <t>Zeolite %</t>
  </si>
  <si>
    <t>Carbonate %</t>
  </si>
  <si>
    <t>Sulphides %</t>
  </si>
  <si>
    <t>Other</t>
  </si>
  <si>
    <t>Has Halo?</t>
  </si>
  <si>
    <t>Piece</t>
  </si>
  <si>
    <t>VN</t>
  </si>
  <si>
    <t>TYP</t>
  </si>
  <si>
    <t>SHP</t>
  </si>
  <si>
    <t>CNT</t>
  </si>
  <si>
    <t>TXT</t>
  </si>
  <si>
    <t>COL</t>
  </si>
  <si>
    <t>STR</t>
  </si>
  <si>
    <t>VP</t>
  </si>
  <si>
    <t>Mt</t>
  </si>
  <si>
    <t>Am</t>
  </si>
  <si>
    <t>Pl</t>
  </si>
  <si>
    <t>Chl</t>
  </si>
  <si>
    <t>Tlc</t>
  </si>
  <si>
    <t>Ep</t>
  </si>
  <si>
    <t>Qtz</t>
  </si>
  <si>
    <t>Preh</t>
  </si>
  <si>
    <t>Zeo</t>
  </si>
  <si>
    <t>Car</t>
  </si>
  <si>
    <t>Oth</t>
  </si>
  <si>
    <t>Halo</t>
  </si>
  <si>
    <t>1268a</t>
  </si>
  <si>
    <t>wh+br</t>
  </si>
  <si>
    <t/>
  </si>
  <si>
    <t>N</t>
  </si>
  <si>
    <t>dk red</t>
  </si>
  <si>
    <t>Y</t>
  </si>
  <si>
    <t>4 to 8</t>
  </si>
  <si>
    <t>no</t>
  </si>
  <si>
    <t>black</t>
  </si>
  <si>
    <t>dk grn</t>
  </si>
  <si>
    <t>wh</t>
  </si>
  <si>
    <t>yel black</t>
  </si>
  <si>
    <t>14</t>
  </si>
  <si>
    <t>gray</t>
  </si>
  <si>
    <t>gray golden</t>
  </si>
  <si>
    <t>wh grn</t>
  </si>
  <si>
    <t>grn</t>
  </si>
  <si>
    <t>grn yel</t>
  </si>
  <si>
    <t>green</t>
  </si>
  <si>
    <t>gray yel</t>
  </si>
  <si>
    <t>grey</t>
  </si>
  <si>
    <t>y</t>
  </si>
  <si>
    <t>4a</t>
  </si>
  <si>
    <t>banded</t>
  </si>
  <si>
    <t>4b</t>
  </si>
  <si>
    <t>white</t>
  </si>
  <si>
    <t>gold</t>
  </si>
  <si>
    <t>golden black</t>
  </si>
  <si>
    <t>dark grn</t>
  </si>
  <si>
    <t>lt grn</t>
  </si>
  <si>
    <t>gray black</t>
  </si>
  <si>
    <t>grayish wh</t>
  </si>
  <si>
    <t>n</t>
  </si>
  <si>
    <t>dk gry</t>
  </si>
  <si>
    <t>dkgrn</t>
  </si>
  <si>
    <t>dk gry/blk</t>
  </si>
  <si>
    <t>lt grn + blk</t>
  </si>
  <si>
    <t>red</t>
  </si>
  <si>
    <t>lt green</t>
  </si>
  <si>
    <t>dk green</t>
  </si>
  <si>
    <t>white &amp; gold</t>
  </si>
  <si>
    <t>dk &amp; lt green</t>
  </si>
  <si>
    <t xml:space="preserve">white  </t>
  </si>
  <si>
    <t>20a</t>
  </si>
  <si>
    <t>20b</t>
  </si>
  <si>
    <t>0</t>
  </si>
  <si>
    <t>3</t>
  </si>
  <si>
    <t>red green</t>
  </si>
  <si>
    <t>3 to 4</t>
  </si>
  <si>
    <t>red gold wh</t>
  </si>
  <si>
    <t>red gold</t>
  </si>
  <si>
    <t>6 to 7</t>
  </si>
  <si>
    <t>wh gray</t>
  </si>
  <si>
    <t>9a</t>
  </si>
  <si>
    <t>10 to 11</t>
  </si>
  <si>
    <t>80</t>
  </si>
  <si>
    <t>grat red</t>
  </si>
  <si>
    <t>brn wh</t>
  </si>
  <si>
    <t>121</t>
  </si>
  <si>
    <t>21 to 22</t>
  </si>
  <si>
    <t>gold red</t>
  </si>
  <si>
    <t>3a,b</t>
  </si>
  <si>
    <t>wh gold</t>
  </si>
  <si>
    <t>gold red wh</t>
  </si>
  <si>
    <t>gray wh</t>
  </si>
  <si>
    <t>18 to 19</t>
  </si>
  <si>
    <t>20 to 21</t>
  </si>
  <si>
    <t>21b</t>
  </si>
  <si>
    <t>1 to 11</t>
  </si>
  <si>
    <t>greenish wh</t>
  </si>
  <si>
    <t>dark green</t>
  </si>
  <si>
    <t>12 to 13</t>
  </si>
  <si>
    <t>14 to 20</t>
  </si>
  <si>
    <t>green wh</t>
  </si>
  <si>
    <t>23 to 24</t>
  </si>
  <si>
    <t>116</t>
  </si>
  <si>
    <t>25 to 28</t>
  </si>
  <si>
    <t>120</t>
  </si>
  <si>
    <t>4</t>
  </si>
  <si>
    <t>3 to 5</t>
  </si>
  <si>
    <t>12</t>
  </si>
  <si>
    <t>11 to 12</t>
  </si>
  <si>
    <t>54</t>
  </si>
  <si>
    <t>63</t>
  </si>
  <si>
    <t>dark red</t>
  </si>
  <si>
    <t>73</t>
  </si>
  <si>
    <t>92</t>
  </si>
  <si>
    <t>red grn</t>
  </si>
  <si>
    <t>109</t>
  </si>
  <si>
    <t>black red</t>
  </si>
  <si>
    <t>26a,b</t>
  </si>
  <si>
    <t>137</t>
  </si>
  <si>
    <t>black grn</t>
  </si>
  <si>
    <t>143</t>
  </si>
  <si>
    <t>green red</t>
  </si>
  <si>
    <t>11</t>
  </si>
  <si>
    <t>wh red</t>
  </si>
  <si>
    <t>20</t>
  </si>
  <si>
    <t>grn wh</t>
  </si>
  <si>
    <t>39</t>
  </si>
  <si>
    <t>67</t>
  </si>
  <si>
    <t>83</t>
  </si>
  <si>
    <t>15 to 17</t>
  </si>
  <si>
    <t>18 to 22</t>
  </si>
  <si>
    <t>124</t>
  </si>
  <si>
    <t>1 to 5</t>
  </si>
  <si>
    <t>grn black</t>
  </si>
  <si>
    <t>6 to 9</t>
  </si>
  <si>
    <t>44</t>
  </si>
  <si>
    <t>13 to 14</t>
  </si>
  <si>
    <t>55</t>
  </si>
  <si>
    <t>62</t>
  </si>
  <si>
    <t>65</t>
  </si>
  <si>
    <t>17 to 22</t>
  </si>
  <si>
    <t>1 to 4</t>
  </si>
  <si>
    <t>5 to6</t>
  </si>
  <si>
    <t>7 to 15</t>
  </si>
  <si>
    <t>17 to 20</t>
  </si>
  <si>
    <t>21 to 23</t>
  </si>
  <si>
    <t>24 to 28</t>
  </si>
  <si>
    <t>1 to 2</t>
  </si>
  <si>
    <t>7 to 8</t>
  </si>
  <si>
    <t>10 to 14</t>
  </si>
  <si>
    <t>4 to 5</t>
  </si>
  <si>
    <t>8 to 12</t>
  </si>
  <si>
    <t>13 to 15</t>
  </si>
  <si>
    <t>16 to 18</t>
  </si>
  <si>
    <t>20 to 24</t>
  </si>
  <si>
    <t>26 to 27</t>
  </si>
  <si>
    <t>29 to 30</t>
  </si>
  <si>
    <t>10R</t>
  </si>
  <si>
    <t>2 to 8</t>
  </si>
  <si>
    <t>10 to 15</t>
  </si>
  <si>
    <t>16 to 22</t>
  </si>
  <si>
    <t>23 to 25</t>
  </si>
  <si>
    <t>1-3</t>
  </si>
  <si>
    <t>green gold</t>
  </si>
  <si>
    <t>NV</t>
  </si>
  <si>
    <t>6-9</t>
  </si>
  <si>
    <t>10-14</t>
  </si>
  <si>
    <t>11R</t>
  </si>
  <si>
    <t>1 to 10</t>
  </si>
  <si>
    <t>11 to 15</t>
  </si>
  <si>
    <t>16 to 23</t>
  </si>
  <si>
    <t>24 to 25</t>
  </si>
  <si>
    <t>1 to 8</t>
  </si>
  <si>
    <t>9 to 13</t>
  </si>
  <si>
    <t>15 to16</t>
  </si>
  <si>
    <t>12R</t>
  </si>
  <si>
    <t>1 to 3</t>
  </si>
  <si>
    <t>9 to 14</t>
  </si>
  <si>
    <t>1 to 12</t>
  </si>
  <si>
    <t>dark grn wh</t>
  </si>
  <si>
    <t>12 to 14</t>
  </si>
  <si>
    <t>18 to 25</t>
  </si>
  <si>
    <t>1 to 9</t>
  </si>
  <si>
    <t>lt gray</t>
  </si>
  <si>
    <t>13R</t>
  </si>
  <si>
    <t>5 to 6b</t>
  </si>
  <si>
    <t>9 to 11</t>
  </si>
  <si>
    <t>5-8</t>
  </si>
  <si>
    <t>9-11</t>
  </si>
  <si>
    <t>13-18</t>
  </si>
  <si>
    <t>19-20</t>
  </si>
  <si>
    <t>14R</t>
  </si>
  <si>
    <t>1-10</t>
  </si>
  <si>
    <t>dark golden</t>
  </si>
  <si>
    <t>dark to lt green</t>
  </si>
  <si>
    <t>11-21</t>
  </si>
  <si>
    <t>green white</t>
  </si>
  <si>
    <t>22-25</t>
  </si>
  <si>
    <t>gray green</t>
  </si>
  <si>
    <t>1-9</t>
  </si>
  <si>
    <t>10-19</t>
  </si>
  <si>
    <t>1-2</t>
  </si>
  <si>
    <t>white green</t>
  </si>
  <si>
    <t>3-6</t>
  </si>
  <si>
    <t>8-15</t>
  </si>
  <si>
    <t>15R</t>
  </si>
  <si>
    <t>lt green gold</t>
  </si>
  <si>
    <t>3-5</t>
  </si>
  <si>
    <t>7-8</t>
  </si>
  <si>
    <t>9-14</t>
  </si>
  <si>
    <t>15-18</t>
  </si>
  <si>
    <t>white dk green</t>
  </si>
  <si>
    <t>2/3</t>
  </si>
  <si>
    <t>white + green</t>
  </si>
  <si>
    <t>4-6</t>
  </si>
  <si>
    <t>white + dk green</t>
  </si>
  <si>
    <t>4-5</t>
  </si>
  <si>
    <t>126</t>
  </si>
  <si>
    <t>3-4</t>
  </si>
  <si>
    <t>16R</t>
  </si>
  <si>
    <t>1-16</t>
  </si>
  <si>
    <t>dk green to white</t>
  </si>
  <si>
    <t>greenish white</t>
  </si>
  <si>
    <t>1-8</t>
  </si>
  <si>
    <t>green + white</t>
  </si>
  <si>
    <t>golden dark</t>
  </si>
  <si>
    <t>while</t>
  </si>
  <si>
    <t>1-5</t>
  </si>
  <si>
    <t xml:space="preserve">green </t>
  </si>
  <si>
    <t>brownish green</t>
  </si>
  <si>
    <t>6-8</t>
  </si>
  <si>
    <t>white + golden</t>
  </si>
  <si>
    <t>10-13</t>
  </si>
  <si>
    <t>17R</t>
  </si>
  <si>
    <t>1-4</t>
  </si>
  <si>
    <t>5-6</t>
  </si>
  <si>
    <t>40</t>
  </si>
  <si>
    <t>7-9a</t>
  </si>
  <si>
    <t>9b-9c</t>
  </si>
  <si>
    <t>10-12</t>
  </si>
  <si>
    <t>146</t>
  </si>
  <si>
    <t>1-6</t>
  </si>
  <si>
    <t>47</t>
  </si>
  <si>
    <t>8-9</t>
  </si>
  <si>
    <t>66</t>
  </si>
  <si>
    <t>11-13</t>
  </si>
  <si>
    <t>74</t>
  </si>
  <si>
    <t>white + gold</t>
  </si>
  <si>
    <t>14-21</t>
  </si>
  <si>
    <t xml:space="preserve">dk green </t>
  </si>
  <si>
    <t>18R</t>
  </si>
  <si>
    <t>3 to 11b</t>
  </si>
  <si>
    <t>77</t>
  </si>
  <si>
    <t>9 to 10</t>
  </si>
  <si>
    <t>7 to 10</t>
  </si>
  <si>
    <t>wh to grn</t>
  </si>
  <si>
    <t>SHZ</t>
  </si>
  <si>
    <t>19R</t>
  </si>
  <si>
    <t>2a</t>
  </si>
  <si>
    <t>black gold</t>
  </si>
  <si>
    <t>2b,c</t>
  </si>
  <si>
    <t>2d</t>
  </si>
  <si>
    <t>cream</t>
  </si>
  <si>
    <t>lt grn wh</t>
  </si>
  <si>
    <t>8 to 9</t>
  </si>
  <si>
    <t>dark grn gold</t>
  </si>
  <si>
    <t>4 to 6</t>
  </si>
  <si>
    <t>20R</t>
  </si>
  <si>
    <t>1 to 20</t>
  </si>
  <si>
    <t>1 to 7</t>
  </si>
  <si>
    <t>9 to 12</t>
  </si>
  <si>
    <t>21R</t>
  </si>
  <si>
    <t>17 to 18</t>
  </si>
  <si>
    <t>2 to 5</t>
  </si>
  <si>
    <t>22R</t>
  </si>
  <si>
    <t>13 to 19</t>
  </si>
  <si>
    <t>13 to 18</t>
  </si>
  <si>
    <t>20 to 22</t>
  </si>
  <si>
    <t>23R</t>
  </si>
  <si>
    <t>6 to 11</t>
  </si>
  <si>
    <t>5 to 6</t>
  </si>
  <si>
    <t>7 to 12</t>
  </si>
  <si>
    <t>wh dark grn</t>
  </si>
  <si>
    <t>24R</t>
  </si>
  <si>
    <t>2 to 6</t>
  </si>
  <si>
    <t>7 to 14</t>
  </si>
  <si>
    <t>13 to 16</t>
  </si>
  <si>
    <t>11 to 13</t>
  </si>
  <si>
    <t>14 to 15</t>
  </si>
  <si>
    <t>25R</t>
  </si>
  <si>
    <t>4c,d</t>
  </si>
  <si>
    <t>5 to 17</t>
  </si>
  <si>
    <t>26R</t>
  </si>
  <si>
    <t>8 to 16</t>
  </si>
  <si>
    <t>27R</t>
  </si>
  <si>
    <t>28R</t>
  </si>
  <si>
    <t>1 to 6</t>
  </si>
  <si>
    <t>29R</t>
  </si>
  <si>
    <t>Serpentine</t>
  </si>
  <si>
    <t>Iron Oxides</t>
  </si>
  <si>
    <t>02R</t>
  </si>
  <si>
    <t>01R</t>
  </si>
  <si>
    <t>03R</t>
  </si>
  <si>
    <t>06R</t>
  </si>
  <si>
    <t>04R</t>
  </si>
  <si>
    <t>05R</t>
  </si>
  <si>
    <t>09R</t>
  </si>
  <si>
    <t>08R</t>
  </si>
  <si>
    <t>07R</t>
  </si>
  <si>
    <t>Curated Depth</t>
  </si>
  <si>
    <t>MGB</t>
  </si>
  <si>
    <t>SDU</t>
  </si>
  <si>
    <t>TS</t>
  </si>
  <si>
    <t>BS</t>
  </si>
  <si>
    <t>CD</t>
  </si>
  <si>
    <t>RT</t>
  </si>
  <si>
    <t>HL</t>
  </si>
  <si>
    <t>CR</t>
  </si>
  <si>
    <t>SEC</t>
  </si>
  <si>
    <t>SER</t>
  </si>
  <si>
    <t>IO</t>
  </si>
  <si>
    <t>SP</t>
  </si>
  <si>
    <t>Observation Length (cm)</t>
  </si>
  <si>
    <t>Observation Volume (cm3)</t>
  </si>
  <si>
    <t>Veins Volume (cm3)</t>
  </si>
  <si>
    <t xml:space="preserve">Magnetite </t>
  </si>
  <si>
    <t>B</t>
  </si>
  <si>
    <t>BRC</t>
  </si>
  <si>
    <t>SPX</t>
  </si>
  <si>
    <t>Sulphides</t>
  </si>
  <si>
    <t>Total (cm3)</t>
  </si>
  <si>
    <t>Volume of Site</t>
  </si>
  <si>
    <t xml:space="preserve">Relative volume to the volume of the  site </t>
  </si>
  <si>
    <t>Iron oxides</t>
  </si>
  <si>
    <t>Mineral in vein</t>
  </si>
  <si>
    <t>Magnetite</t>
  </si>
  <si>
    <t>Amphibole</t>
  </si>
  <si>
    <t>Chlorite</t>
  </si>
  <si>
    <t>Talc</t>
  </si>
  <si>
    <t>Composition relative to total of Vein</t>
  </si>
  <si>
    <t>Vein Classification</t>
  </si>
  <si>
    <t>Massive Sulphide-Hematite</t>
  </si>
  <si>
    <t>Talc-Pyrite veins</t>
  </si>
  <si>
    <t>Massive Talc</t>
  </si>
  <si>
    <t>Comments</t>
  </si>
  <si>
    <t>2R</t>
  </si>
  <si>
    <t>6</t>
  </si>
  <si>
    <t>W</t>
  </si>
  <si>
    <t>R</t>
  </si>
  <si>
    <t>1270D</t>
  </si>
  <si>
    <t>G</t>
  </si>
  <si>
    <t>1R</t>
  </si>
  <si>
    <t>w</t>
  </si>
  <si>
    <t>11-12</t>
  </si>
  <si>
    <t>13-15</t>
  </si>
  <si>
    <t>g</t>
  </si>
  <si>
    <t>&lt;&lt;1</t>
  </si>
  <si>
    <t>16-19</t>
  </si>
  <si>
    <t xml:space="preserve">no </t>
  </si>
  <si>
    <t>vein</t>
  </si>
  <si>
    <t>&lt;1</t>
  </si>
  <si>
    <t>appears as composite of dense network of anastamozing chrysotile veins superimposed upon a talc vein</t>
  </si>
  <si>
    <t>20-27</t>
  </si>
  <si>
    <t>3R</t>
  </si>
  <si>
    <t>1-7</t>
  </si>
  <si>
    <t>crosscuts igneous intrusion/mylonites and perpendicular to mylonite cleavage. Can see sense of shear.</t>
  </si>
  <si>
    <t>r</t>
  </si>
  <si>
    <t>crosscuts mylonites and serpentine veins. Uses fabric of serpentine as a conduit.</t>
  </si>
  <si>
    <t>8</t>
  </si>
  <si>
    <t>crosscuts igneous/mylonitized structure</t>
  </si>
  <si>
    <t>9-12</t>
  </si>
  <si>
    <t>maybe just a larger version of no.2 below</t>
  </si>
  <si>
    <t>crosscuts igneous/mylonites. Has chrysotile/magnetite in shadows</t>
  </si>
  <si>
    <t>crosscuts chrysotile but in places joins chrysotile veins or passes along their margins.</t>
  </si>
  <si>
    <t>13-14</t>
  </si>
  <si>
    <t>lg</t>
  </si>
  <si>
    <t>starts in piece 2</t>
  </si>
  <si>
    <t>4-8</t>
  </si>
  <si>
    <t>same relationship to previous core. Sigmoidal veins both crosscut serpentine and use them as a conduit.</t>
  </si>
  <si>
    <t>4R</t>
  </si>
  <si>
    <t>1</t>
  </si>
  <si>
    <t>fine network same as before</t>
  </si>
  <si>
    <t>2-3</t>
  </si>
  <si>
    <t>18</t>
  </si>
  <si>
    <t>slightly more continuous version of sigmoidal veins seen elsewhere. Variably permeated by hematite</t>
  </si>
  <si>
    <t>5</t>
  </si>
  <si>
    <t>pre-existing serpentine veins almost entirely overprinted by hematite</t>
  </si>
  <si>
    <t>sigmoidal with chrysotile cross fibers</t>
  </si>
  <si>
    <t>slightly better connected serpentine network with some hematite overprint</t>
  </si>
  <si>
    <t>hematite network that sometimes joins earlier serpentine network.</t>
  </si>
  <si>
    <t>7</t>
  </si>
  <si>
    <t>some banding with chrysotile cross fiber cores &amp; occasional magnetite grains. Maybe fresher version of chrysotile/hematite seen above</t>
  </si>
  <si>
    <t>green chrysotile veins crosscutting iron stained network background alteration</t>
  </si>
  <si>
    <t>semi-continuous sigmoidal to connected banded with occasional pockets of chrysotile fibers. Hematite veining very intense and blends with background.</t>
  </si>
  <si>
    <t>9-13</t>
  </si>
  <si>
    <t>what was previosly described as 2 generations of serpentine/chrysotile now appears as 1 more intimately linked system. The irregular network branches from the ends of the sigmoidal veins</t>
  </si>
  <si>
    <t>Mbio</t>
  </si>
  <si>
    <t>small veins sub-parallel to shear zone</t>
  </si>
  <si>
    <t>massive banded serpentine cores in sigmoidal veins that provide good shear sense indicators. Are perpendicular to shear. Chrysotile present in sheared tips of sigmoidal veins</t>
  </si>
  <si>
    <t>branching network of chrysotile veins that have subsequently been exploited by hematite network</t>
  </si>
  <si>
    <t>difficult to distinguish between serpentine veins. Appear to crosscut each other</t>
  </si>
  <si>
    <t>very fine hematite network that sometimes joins chrysotile network to propagate</t>
  </si>
  <si>
    <t>7-9</t>
  </si>
  <si>
    <t>infrequent sigmoidal veins perpendicular to shear zone show good sense of shear.</t>
  </si>
  <si>
    <t>10</t>
  </si>
  <si>
    <t>5R</t>
  </si>
  <si>
    <t>2</t>
  </si>
  <si>
    <t>Gold</t>
  </si>
  <si>
    <t>9R</t>
  </si>
  <si>
    <t>paragranular extremely fine subparallel to foliation</t>
  </si>
  <si>
    <t>possibly igneous vein (formerly)</t>
  </si>
  <si>
    <t>may be using 2 as a conduit in places, in others it is separate</t>
  </si>
  <si>
    <t>poosibly conduit for some of 1</t>
  </si>
  <si>
    <t>hematite possibly using 1 as conduit (although obviously later)</t>
  </si>
  <si>
    <t>perpendicular to shear zone</t>
  </si>
  <si>
    <t>6-7</t>
  </si>
  <si>
    <t>crosscuts strong background fabric</t>
  </si>
  <si>
    <t>tiny. Volumetrically insignificant</t>
  </si>
  <si>
    <t>8R</t>
  </si>
  <si>
    <t>7R</t>
  </si>
  <si>
    <t>dg</t>
  </si>
  <si>
    <t>Tiny serpentine veins</t>
  </si>
  <si>
    <t>Axial planar foliation</t>
  </si>
  <si>
    <t>6R</t>
  </si>
  <si>
    <t>RHz</t>
  </si>
  <si>
    <t>piece 1 faulted</t>
  </si>
  <si>
    <t>paragranular. Seem to be a axial planar foliation</t>
  </si>
  <si>
    <t>sigmoidal, mostly in wispy veins</t>
  </si>
  <si>
    <t>folded picrite vein</t>
  </si>
  <si>
    <t>r/w</t>
  </si>
  <si>
    <t>9</t>
  </si>
  <si>
    <t>serpentinized harzburgite</t>
  </si>
  <si>
    <t>gabbro</t>
  </si>
  <si>
    <t>Microgabbro</t>
  </si>
  <si>
    <t>serpentinized dunite</t>
  </si>
  <si>
    <t>R dunite</t>
  </si>
  <si>
    <t>R harzburgite</t>
  </si>
  <si>
    <t>perpendicular to and crosscutting network of chrysotile/talc above</t>
  </si>
  <si>
    <t>sigmoidal serpentine with occasional chrysotile fiber remaining</t>
  </si>
  <si>
    <t>mostly sigmoidal and single generation present now. Network extending from sigmoidal veins not seen. Some chrysotile fibers present in smaller veins. Larger ones generally banded serpentine.</t>
  </si>
  <si>
    <t>sigmoidal cross fibered veins parallel to shear zone. Relationship with other serpentine veins uncertain. Possibly synchronous</t>
  </si>
  <si>
    <t>network of combined sulfides/hematite. Only place in Hole 1270D where sulfide is seen. Possible pyrite and chalcopyrite? Sulfide margins &amp; hematite core - opposite to 1268A</t>
  </si>
  <si>
    <t>subparallel to shear zone</t>
  </si>
  <si>
    <t>subparallel to shear</t>
  </si>
  <si>
    <t>most of the veins run subparallel to the deformation fabric of the rock. Occasional sigmoidal veins crosscut the fabric and are perpendicular to the shear zones.</t>
  </si>
  <si>
    <t>subparallel and crosscutting gabbro</t>
  </si>
  <si>
    <t>crystalline aragonite crosscuts serpentinization</t>
  </si>
  <si>
    <t>very small, infrequent, subparallel to shear</t>
  </si>
  <si>
    <t>subparallel to generation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</si>
</sst>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_);_(* \(#,##0.00\);_(* &quot;-&quot;?_);_(@_)"/>
    <numFmt numFmtId="170" formatCode="0.000"/>
    <numFmt numFmtId="171" formatCode="0.0"/>
    <numFmt numFmtId="172" formatCode="0.0%"/>
    <numFmt numFmtId="173" formatCode="m/d/yyyy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19" applyNumberFormat="1" applyFont="1" applyBorder="1" applyAlignment="1" applyProtection="1">
      <alignment horizontal="center" textRotation="90" wrapText="1"/>
      <protection/>
    </xf>
    <xf numFmtId="0" fontId="2" fillId="0" borderId="0" xfId="19" applyFont="1" applyBorder="1" applyAlignment="1" applyProtection="1">
      <alignment horizontal="center" textRotation="90" wrapText="1"/>
      <protection/>
    </xf>
    <xf numFmtId="1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4" fillId="0" borderId="0" xfId="19" applyFont="1" applyBorder="1" applyAlignment="1" applyProtection="1">
      <alignment horizontal="center" textRotation="90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1" fillId="0" borderId="0" xfId="19" applyFont="1" applyBorder="1" applyAlignment="1">
      <alignment horizontal="right"/>
      <protection/>
    </xf>
    <xf numFmtId="1" fontId="1" fillId="0" borderId="0" xfId="19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wrapText="1"/>
      <protection/>
    </xf>
    <xf numFmtId="0" fontId="1" fillId="0" borderId="0" xfId="19" applyFont="1" applyBorder="1" applyAlignment="1" quotePrefix="1">
      <alignment horizontal="right"/>
      <protection/>
    </xf>
    <xf numFmtId="1" fontId="1" fillId="0" borderId="0" xfId="19" applyNumberFormat="1" applyFont="1" applyBorder="1" applyAlignment="1" quotePrefix="1">
      <alignment horizontal="right"/>
      <protection/>
    </xf>
    <xf numFmtId="0" fontId="3" fillId="0" borderId="0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Fill="1" applyBorder="1" applyAlignment="1">
      <alignment horizontal="right" wrapText="1"/>
      <protection/>
    </xf>
    <xf numFmtId="16" fontId="1" fillId="0" borderId="0" xfId="19" applyNumberFormat="1" applyFont="1" applyBorder="1" applyAlignment="1" quotePrefix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 wrapText="1"/>
      <protection/>
    </xf>
    <xf numFmtId="164" fontId="2" fillId="0" borderId="0" xfId="15" applyNumberFormat="1" applyFont="1" applyBorder="1" applyAlignment="1" applyProtection="1">
      <alignment horizontal="center" textRotation="90" wrapText="1"/>
      <protection/>
    </xf>
    <xf numFmtId="0" fontId="2" fillId="2" borderId="0" xfId="19" applyFont="1" applyFill="1" applyBorder="1" applyAlignment="1" applyProtection="1">
      <alignment horizontal="left"/>
      <protection/>
    </xf>
    <xf numFmtId="1" fontId="2" fillId="2" borderId="0" xfId="19" applyNumberFormat="1" applyFont="1" applyFill="1" applyBorder="1" applyAlignment="1" applyProtection="1">
      <alignment horizontal="left"/>
      <protection/>
    </xf>
    <xf numFmtId="0" fontId="2" fillId="2" borderId="0" xfId="19" applyFont="1" applyFill="1" applyBorder="1" applyAlignment="1" applyProtection="1">
      <alignment horizontal="left" wrapText="1"/>
      <protection/>
    </xf>
    <xf numFmtId="0" fontId="4" fillId="2" borderId="0" xfId="19" applyFont="1" applyFill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167" fontId="2" fillId="0" borderId="0" xfId="15" applyNumberFormat="1" applyFont="1" applyBorder="1" applyAlignment="1" applyProtection="1">
      <alignment horizontal="center" textRotation="90" wrapText="1"/>
      <protection/>
    </xf>
    <xf numFmtId="165" fontId="0" fillId="0" borderId="0" xfId="15" applyNumberFormat="1" applyAlignment="1">
      <alignment/>
    </xf>
    <xf numFmtId="0" fontId="0" fillId="3" borderId="0" xfId="0" applyFill="1" applyAlignment="1">
      <alignment horizontal="left"/>
    </xf>
    <xf numFmtId="0" fontId="4" fillId="3" borderId="0" xfId="19" applyFont="1" applyFill="1" applyBorder="1" applyAlignment="1" applyProtection="1">
      <alignment horizontal="center" textRotation="90" wrapText="1"/>
      <protection/>
    </xf>
    <xf numFmtId="0" fontId="2" fillId="3" borderId="0" xfId="19" applyFont="1" applyFill="1" applyBorder="1" applyAlignment="1" applyProtection="1">
      <alignment horizontal="center" textRotation="90" wrapText="1"/>
      <protection/>
    </xf>
    <xf numFmtId="0" fontId="0" fillId="3" borderId="0" xfId="0" applyFill="1" applyAlignment="1">
      <alignment/>
    </xf>
    <xf numFmtId="168" fontId="0" fillId="3" borderId="0" xfId="0" applyNumberFormat="1" applyFill="1" applyAlignment="1">
      <alignment/>
    </xf>
    <xf numFmtId="0" fontId="2" fillId="0" borderId="0" xfId="19" applyNumberFormat="1" applyFont="1" applyBorder="1" applyAlignment="1" applyProtection="1">
      <alignment horizontal="center" wrapText="1"/>
      <protection/>
    </xf>
    <xf numFmtId="0" fontId="2" fillId="0" borderId="0" xfId="15" applyNumberFormat="1" applyFont="1" applyBorder="1" applyAlignment="1" applyProtection="1">
      <alignment horizontal="center" wrapText="1"/>
      <protection/>
    </xf>
    <xf numFmtId="0" fontId="4" fillId="0" borderId="0" xfId="19" applyNumberFormat="1" applyFont="1" applyBorder="1" applyAlignment="1" applyProtection="1">
      <alignment horizontal="center" wrapText="1"/>
      <protection/>
    </xf>
    <xf numFmtId="0" fontId="2" fillId="3" borderId="0" xfId="19" applyNumberFormat="1" applyFont="1" applyFill="1" applyBorder="1" applyAlignment="1" applyProtection="1">
      <alignment horizontal="center" wrapText="1"/>
      <protection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1" fontId="4" fillId="3" borderId="0" xfId="19" applyNumberFormat="1" applyFont="1" applyFill="1" applyBorder="1" applyAlignment="1" applyProtection="1">
      <alignment horizontal="center" wrapText="1"/>
      <protection/>
    </xf>
    <xf numFmtId="165" fontId="0" fillId="0" borderId="0" xfId="15" applyNumberFormat="1" applyFont="1" applyAlignment="1">
      <alignment/>
    </xf>
    <xf numFmtId="172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10" fontId="0" fillId="0" borderId="0" xfId="20" applyNumberFormat="1" applyAlignment="1">
      <alignment/>
    </xf>
    <xf numFmtId="167" fontId="0" fillId="3" borderId="0" xfId="15" applyNumberFormat="1" applyFill="1" applyAlignment="1">
      <alignment horizontal="left"/>
    </xf>
    <xf numFmtId="164" fontId="0" fillId="3" borderId="0" xfId="15" applyNumberFormat="1" applyFill="1" applyAlignment="1">
      <alignment horizontal="left"/>
    </xf>
    <xf numFmtId="165" fontId="0" fillId="0" borderId="0" xfId="15" applyNumberFormat="1" applyAlignment="1">
      <alignment/>
    </xf>
    <xf numFmtId="164" fontId="0" fillId="0" borderId="0" xfId="15" applyNumberFormat="1" applyAlignment="1">
      <alignment/>
    </xf>
    <xf numFmtId="167" fontId="0" fillId="0" borderId="0" xfId="15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43" fontId="2" fillId="0" borderId="0" xfId="15" applyFont="1" applyBorder="1" applyAlignment="1" applyProtection="1">
      <alignment horizontal="center" textRotation="90" wrapText="1"/>
      <protection/>
    </xf>
    <xf numFmtId="43" fontId="2" fillId="0" borderId="0" xfId="15" applyFont="1" applyBorder="1" applyAlignment="1" applyProtection="1">
      <alignment horizontal="center" wrapText="1"/>
      <protection/>
    </xf>
    <xf numFmtId="43" fontId="2" fillId="2" borderId="0" xfId="15" applyFont="1" applyFill="1" applyBorder="1" applyAlignment="1" applyProtection="1">
      <alignment horizontal="left"/>
      <protection/>
    </xf>
    <xf numFmtId="43" fontId="1" fillId="0" borderId="0" xfId="15" applyFont="1" applyBorder="1" applyAlignment="1">
      <alignment horizontal="left"/>
    </xf>
    <xf numFmtId="43" fontId="1" fillId="0" borderId="0" xfId="15" applyFont="1" applyFill="1" applyBorder="1" applyAlignment="1">
      <alignment horizontal="left" wrapText="1"/>
    </xf>
    <xf numFmtId="43" fontId="1" fillId="0" borderId="0" xfId="15" applyFont="1" applyBorder="1" applyAlignment="1" quotePrefix="1">
      <alignment horizontal="left"/>
    </xf>
    <xf numFmtId="49" fontId="2" fillId="2" borderId="0" xfId="19" applyNumberFormat="1" applyFont="1" applyFill="1" applyBorder="1" applyAlignment="1" applyProtection="1">
      <alignment horizontal="left"/>
      <protection/>
    </xf>
    <xf numFmtId="49" fontId="1" fillId="0" borderId="0" xfId="19" applyNumberFormat="1" applyFont="1" applyFill="1" applyBorder="1" applyAlignment="1">
      <alignment horizontal="right" wrapText="1"/>
      <protection/>
    </xf>
    <xf numFmtId="49" fontId="1" fillId="0" borderId="0" xfId="19" applyNumberFormat="1" applyFont="1" applyBorder="1" applyAlignment="1">
      <alignment horizontal="right"/>
      <protection/>
    </xf>
    <xf numFmtId="49" fontId="1" fillId="0" borderId="0" xfId="19" applyNumberFormat="1" applyFont="1" applyBorder="1" applyAlignment="1" quotePrefix="1">
      <alignment horizontal="right"/>
      <protection/>
    </xf>
    <xf numFmtId="0" fontId="8" fillId="2" borderId="0" xfId="19" applyFont="1" applyFill="1" applyBorder="1" applyAlignment="1" applyProtection="1">
      <alignment horizontal="left"/>
      <protection/>
    </xf>
    <xf numFmtId="0" fontId="0" fillId="0" borderId="0" xfId="19" applyFont="1" applyFill="1" applyBorder="1" applyAlignment="1">
      <alignment horizontal="right" wrapText="1"/>
      <protection/>
    </xf>
    <xf numFmtId="0" fontId="0" fillId="0" borderId="0" xfId="19" applyFont="1" applyBorder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0" fillId="0" borderId="0" xfId="19" applyFont="1" applyFill="1" applyBorder="1" applyAlignment="1">
      <alignment horizontal="right"/>
      <protection/>
    </xf>
    <xf numFmtId="0" fontId="2" fillId="0" borderId="4" xfId="19" applyFont="1" applyBorder="1" applyAlignment="1" applyProtection="1">
      <alignment horizontal="center" textRotation="90" wrapText="1"/>
      <protection/>
    </xf>
    <xf numFmtId="0" fontId="2" fillId="0" borderId="5" xfId="19" applyFont="1" applyBorder="1" applyAlignment="1" applyProtection="1">
      <alignment horizontal="center" textRotation="90" wrapText="1"/>
      <protection/>
    </xf>
    <xf numFmtId="49" fontId="2" fillId="0" borderId="5" xfId="19" applyNumberFormat="1" applyFont="1" applyBorder="1" applyAlignment="1" applyProtection="1">
      <alignment horizontal="center" textRotation="90" wrapText="1"/>
      <protection/>
    </xf>
    <xf numFmtId="1" fontId="2" fillId="0" borderId="5" xfId="19" applyNumberFormat="1" applyFont="1" applyBorder="1" applyAlignment="1" applyProtection="1">
      <alignment horizontal="center" textRotation="90" wrapText="1"/>
      <protection/>
    </xf>
    <xf numFmtId="0" fontId="8" fillId="0" borderId="5" xfId="19" applyFont="1" applyBorder="1" applyAlignment="1" applyProtection="1">
      <alignment horizontal="center" textRotation="90" wrapText="1"/>
      <protection/>
    </xf>
    <xf numFmtId="0" fontId="2" fillId="2" borderId="6" xfId="19" applyFont="1" applyFill="1" applyBorder="1" applyAlignment="1" applyProtection="1">
      <alignment horizontal="left"/>
      <protection/>
    </xf>
    <xf numFmtId="0" fontId="1" fillId="0" borderId="6" xfId="19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1" fillId="0" borderId="7" xfId="19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right" wrapText="1"/>
      <protection/>
    </xf>
    <xf numFmtId="49" fontId="1" fillId="0" borderId="8" xfId="19" applyNumberFormat="1" applyFont="1" applyFill="1" applyBorder="1" applyAlignment="1">
      <alignment horizontal="right" wrapText="1"/>
      <protection/>
    </xf>
    <xf numFmtId="1" fontId="1" fillId="0" borderId="8" xfId="19" applyNumberFormat="1" applyFont="1" applyFill="1" applyBorder="1" applyAlignment="1">
      <alignment horizontal="right" wrapText="1"/>
      <protection/>
    </xf>
    <xf numFmtId="0" fontId="0" fillId="0" borderId="8" xfId="0" applyFont="1" applyBorder="1" applyAlignment="1">
      <alignment/>
    </xf>
    <xf numFmtId="0" fontId="0" fillId="0" borderId="8" xfId="19" applyFont="1" applyFill="1" applyBorder="1" applyAlignment="1">
      <alignment horizontal="right" wrapText="1"/>
      <protection/>
    </xf>
    <xf numFmtId="0" fontId="9" fillId="2" borderId="0" xfId="19" applyFont="1" applyFill="1" applyBorder="1" applyAlignment="1" applyProtection="1">
      <alignment horizontal="left" wrapText="1"/>
      <protection/>
    </xf>
    <xf numFmtId="0" fontId="10" fillId="0" borderId="0" xfId="19" applyFont="1" applyFill="1" applyBorder="1" applyAlignment="1">
      <alignment horizontal="left" wrapText="1"/>
      <protection/>
    </xf>
    <xf numFmtId="1" fontId="10" fillId="0" borderId="0" xfId="19" applyNumberFormat="1" applyFont="1" applyBorder="1" applyAlignment="1">
      <alignment horizontal="left" wrapText="1"/>
      <protection/>
    </xf>
    <xf numFmtId="0" fontId="10" fillId="0" borderId="8" xfId="19" applyFont="1" applyFill="1" applyBorder="1" applyAlignment="1">
      <alignment horizontal="left" wrapText="1"/>
      <protection/>
    </xf>
    <xf numFmtId="0" fontId="10" fillId="0" borderId="0" xfId="19" applyFont="1" applyBorder="1" applyAlignment="1">
      <alignment horizontal="left" wrapText="1"/>
      <protection/>
    </xf>
    <xf numFmtId="0" fontId="0" fillId="0" borderId="9" xfId="0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eg209_1268A_Vein_Altn_Log_new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225"/>
          <c:w val="0.55"/>
          <c:h val="0.8557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Statistics!$A$2:$A$8</c:f>
              <c:strCache>
                <c:ptCount val="7"/>
                <c:pt idx="0">
                  <c:v>Talc</c:v>
                </c:pt>
                <c:pt idx="1">
                  <c:v>Serpentine</c:v>
                </c:pt>
                <c:pt idx="2">
                  <c:v>Sulphides</c:v>
                </c:pt>
                <c:pt idx="3">
                  <c:v>Iron oxides</c:v>
                </c:pt>
                <c:pt idx="4">
                  <c:v>Chlorite</c:v>
                </c:pt>
                <c:pt idx="5">
                  <c:v>Magnetite</c:v>
                </c:pt>
                <c:pt idx="6">
                  <c:v>Amphibole</c:v>
                </c:pt>
              </c:strCache>
            </c:strRef>
          </c:cat>
          <c:val>
            <c:numRef>
              <c:f>Statistics!$C$2:$C$8</c:f>
              <c:numCache>
                <c:ptCount val="7"/>
                <c:pt idx="0">
                  <c:v>0.48040511303011</c:v>
                </c:pt>
                <c:pt idx="1">
                  <c:v>0.39697609851936067</c:v>
                </c:pt>
                <c:pt idx="2">
                  <c:v>0.0753485240640849</c:v>
                </c:pt>
                <c:pt idx="3">
                  <c:v>0.02296805162483304</c:v>
                </c:pt>
                <c:pt idx="4">
                  <c:v>0.020671837750524773</c:v>
                </c:pt>
                <c:pt idx="5">
                  <c:v>0.0023436513119878305</c:v>
                </c:pt>
                <c:pt idx="6">
                  <c:v>0.0012867236990988234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86"/>
          <c:w val="0.26925"/>
          <c:h val="0.6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1695450</xdr:colOff>
      <xdr:row>1</xdr:row>
      <xdr:rowOff>19050</xdr:rowOff>
    </xdr:from>
    <xdr:to>
      <xdr:col>11</xdr:col>
      <xdr:colOff>352425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505450" y="180975"/>
        <a:ext cx="5362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16"/>
  <sheetViews>
    <sheetView workbookViewId="0" topLeftCell="P1">
      <pane ySplit="6912" topLeftCell="BM1" activePane="topLeft" state="split"/>
      <selection pane="topLeft" activeCell="AT19" sqref="AT19"/>
      <selection pane="bottomLeft" activeCell="A1" sqref="A1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4.140625" style="8" customWidth="1"/>
    <col min="4" max="4" width="7.8515625" style="8" customWidth="1"/>
    <col min="5" max="5" width="5.421875" style="9" customWidth="1"/>
    <col min="6" max="6" width="4.00390625" style="9" bestFit="1" customWidth="1"/>
    <col min="7" max="7" width="7.7109375" style="57" bestFit="1" customWidth="1"/>
    <col min="8" max="13" width="4.57421875" style="8" customWidth="1"/>
    <col min="14" max="14" width="4.57421875" style="10" customWidth="1"/>
    <col min="15" max="16" width="4.57421875" style="8" customWidth="1"/>
    <col min="17" max="17" width="4.57421875" style="13" customWidth="1"/>
    <col min="18" max="31" width="4.57421875" style="8" customWidth="1"/>
    <col min="32" max="32" width="7.7109375" style="0" customWidth="1"/>
    <col min="33" max="33" width="7.421875" style="47" customWidth="1"/>
    <col min="34" max="34" width="7.28125" style="46" customWidth="1"/>
    <col min="35" max="35" width="6.140625" style="30" customWidth="1"/>
    <col min="36" max="36" width="4.7109375" style="30" customWidth="1"/>
    <col min="37" max="37" width="5.140625" style="30" customWidth="1"/>
    <col min="38" max="38" width="6.140625" style="30" customWidth="1"/>
    <col min="39" max="39" width="5.28125" style="30" customWidth="1"/>
    <col min="40" max="40" width="7.00390625" style="30" customWidth="1"/>
    <col min="41" max="41" width="4.8515625" style="30" customWidth="1"/>
    <col min="42" max="42" width="5.00390625" style="30" customWidth="1"/>
    <col min="43" max="43" width="5.28125" style="30" customWidth="1"/>
    <col min="44" max="44" width="4.8515625" style="30" customWidth="1"/>
    <col min="45" max="46" width="4.57421875" style="30" customWidth="1"/>
    <col min="47" max="47" width="5.57421875" style="30" customWidth="1"/>
    <col min="48" max="48" width="5.7109375" style="30" customWidth="1"/>
    <col min="49" max="49" width="10.7109375" style="50" customWidth="1"/>
    <col min="50" max="50" width="15.140625" style="30" customWidth="1"/>
    <col min="51" max="51" width="11.8515625" style="51" customWidth="1"/>
    <col min="52" max="69" width="9.140625" style="30" customWidth="1"/>
  </cols>
  <sheetData>
    <row r="1" spans="1:49" ht="84" customHeight="1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54" t="s">
        <v>331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6" t="s">
        <v>320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321</v>
      </c>
      <c r="AC1" s="3" t="s">
        <v>25</v>
      </c>
      <c r="AD1" s="3" t="s">
        <v>26</v>
      </c>
      <c r="AE1" s="3" t="s">
        <v>27</v>
      </c>
      <c r="AF1" s="3" t="s">
        <v>344</v>
      </c>
      <c r="AG1" s="25" t="s">
        <v>345</v>
      </c>
      <c r="AH1" s="19" t="s">
        <v>346</v>
      </c>
      <c r="AI1" s="28" t="s">
        <v>320</v>
      </c>
      <c r="AJ1" s="29" t="s">
        <v>347</v>
      </c>
      <c r="AK1" s="29" t="s">
        <v>16</v>
      </c>
      <c r="AL1" s="29" t="s">
        <v>17</v>
      </c>
      <c r="AM1" s="29" t="s">
        <v>18</v>
      </c>
      <c r="AN1" s="29" t="s">
        <v>19</v>
      </c>
      <c r="AO1" s="29" t="s">
        <v>20</v>
      </c>
      <c r="AP1" s="29" t="s">
        <v>21</v>
      </c>
      <c r="AQ1" s="29" t="s">
        <v>22</v>
      </c>
      <c r="AR1" s="29" t="s">
        <v>23</v>
      </c>
      <c r="AS1" s="29" t="s">
        <v>24</v>
      </c>
      <c r="AT1" s="29" t="s">
        <v>321</v>
      </c>
      <c r="AU1" s="29" t="s">
        <v>25</v>
      </c>
      <c r="AV1" s="29" t="s">
        <v>26</v>
      </c>
      <c r="AW1" s="48" t="s">
        <v>362</v>
      </c>
    </row>
    <row r="2" spans="1:69" s="37" customFormat="1" ht="17.25" customHeight="1">
      <c r="A2" s="32"/>
      <c r="B2" s="32"/>
      <c r="C2" s="32"/>
      <c r="D2" s="32"/>
      <c r="E2" s="32"/>
      <c r="F2" s="32"/>
      <c r="G2" s="55"/>
      <c r="H2" s="32"/>
      <c r="I2" s="32"/>
      <c r="J2" s="32"/>
      <c r="K2" s="32"/>
      <c r="L2" s="32"/>
      <c r="M2" s="32"/>
      <c r="N2" s="32"/>
      <c r="O2" s="32"/>
      <c r="P2" s="32"/>
      <c r="Q2" s="34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3"/>
      <c r="AI2" s="38">
        <f aca="true" t="shared" si="0" ref="AI2:AU2">SUM(AI4:AI616)</f>
        <v>7406.356605474015</v>
      </c>
      <c r="AJ2" s="38">
        <f t="shared" si="0"/>
        <v>43.72534628712</v>
      </c>
      <c r="AK2" s="38">
        <f t="shared" si="0"/>
        <v>24.00631827403521</v>
      </c>
      <c r="AL2" s="38">
        <f t="shared" si="0"/>
        <v>0</v>
      </c>
      <c r="AM2" s="38">
        <f t="shared" si="0"/>
        <v>385.67309881357846</v>
      </c>
      <c r="AN2" s="38">
        <f t="shared" si="0"/>
        <v>8962.886167365863</v>
      </c>
      <c r="AO2" s="38">
        <f t="shared" si="0"/>
        <v>0</v>
      </c>
      <c r="AP2" s="38">
        <f t="shared" si="0"/>
        <v>0</v>
      </c>
      <c r="AQ2" s="38">
        <f t="shared" si="0"/>
        <v>0</v>
      </c>
      <c r="AR2" s="38">
        <f t="shared" si="0"/>
        <v>0</v>
      </c>
      <c r="AS2" s="38">
        <f t="shared" si="0"/>
        <v>0</v>
      </c>
      <c r="AT2" s="38">
        <f t="shared" si="0"/>
        <v>428.5134079883503</v>
      </c>
      <c r="AU2" s="38">
        <f t="shared" si="0"/>
        <v>1405.7723903181952</v>
      </c>
      <c r="AV2" s="35"/>
      <c r="AW2" s="49" t="s">
        <v>363</v>
      </c>
      <c r="AX2" s="36" t="s">
        <v>364</v>
      </c>
      <c r="AY2" s="52" t="s">
        <v>365</v>
      </c>
      <c r="AZ2" s="36" t="s">
        <v>320</v>
      </c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51" s="27" customFormat="1" ht="15.75" customHeight="1">
      <c r="A3" s="20" t="s">
        <v>338</v>
      </c>
      <c r="B3" s="20" t="s">
        <v>339</v>
      </c>
      <c r="C3" s="20" t="s">
        <v>340</v>
      </c>
      <c r="D3" s="20" t="s">
        <v>28</v>
      </c>
      <c r="E3" s="21" t="s">
        <v>334</v>
      </c>
      <c r="F3" s="21" t="s">
        <v>335</v>
      </c>
      <c r="G3" s="56" t="s">
        <v>336</v>
      </c>
      <c r="H3" s="20" t="s">
        <v>337</v>
      </c>
      <c r="I3" s="20" t="s">
        <v>29</v>
      </c>
      <c r="J3" s="20" t="s">
        <v>30</v>
      </c>
      <c r="K3" s="20" t="s">
        <v>31</v>
      </c>
      <c r="L3" s="20" t="s">
        <v>32</v>
      </c>
      <c r="M3" s="20" t="s">
        <v>33</v>
      </c>
      <c r="N3" s="22" t="s">
        <v>34</v>
      </c>
      <c r="O3" s="20" t="s">
        <v>35</v>
      </c>
      <c r="P3" s="20" t="s">
        <v>36</v>
      </c>
      <c r="Q3" s="23" t="s">
        <v>341</v>
      </c>
      <c r="R3" s="20" t="s">
        <v>37</v>
      </c>
      <c r="S3" s="20" t="s">
        <v>38</v>
      </c>
      <c r="T3" s="20" t="s">
        <v>39</v>
      </c>
      <c r="U3" s="20" t="s">
        <v>40</v>
      </c>
      <c r="V3" s="20" t="s">
        <v>41</v>
      </c>
      <c r="W3" s="20" t="s">
        <v>42</v>
      </c>
      <c r="X3" s="20" t="s">
        <v>43</v>
      </c>
      <c r="Y3" s="20" t="s">
        <v>44</v>
      </c>
      <c r="Z3" s="20" t="s">
        <v>45</v>
      </c>
      <c r="AA3" s="20" t="s">
        <v>46</v>
      </c>
      <c r="AB3" s="20" t="s">
        <v>342</v>
      </c>
      <c r="AC3" s="20" t="s">
        <v>343</v>
      </c>
      <c r="AD3" s="20" t="s">
        <v>47</v>
      </c>
      <c r="AE3" s="20" t="s">
        <v>48</v>
      </c>
      <c r="AG3" s="43"/>
      <c r="AH3" s="44"/>
      <c r="AY3" s="53"/>
    </row>
    <row r="4" spans="1:51" ht="12" customHeight="1">
      <c r="A4" s="5" t="s">
        <v>49</v>
      </c>
      <c r="B4" s="5" t="s">
        <v>323</v>
      </c>
      <c r="C4" s="5">
        <v>1</v>
      </c>
      <c r="D4" s="5">
        <v>1</v>
      </c>
      <c r="E4" s="9">
        <v>0</v>
      </c>
      <c r="F4" s="9">
        <v>6</v>
      </c>
      <c r="G4" s="57">
        <v>0.03</v>
      </c>
      <c r="H4" s="5" t="s">
        <v>278</v>
      </c>
      <c r="I4" s="5">
        <v>1</v>
      </c>
      <c r="J4" s="5">
        <v>2</v>
      </c>
      <c r="K4" s="5">
        <v>4</v>
      </c>
      <c r="L4" s="5">
        <v>5</v>
      </c>
      <c r="M4" s="5">
        <v>9</v>
      </c>
      <c r="N4" s="5" t="s">
        <v>50</v>
      </c>
      <c r="O4" s="5">
        <v>2</v>
      </c>
      <c r="P4" s="5">
        <v>2</v>
      </c>
      <c r="R4" s="5"/>
      <c r="S4" s="5"/>
      <c r="T4" s="5"/>
      <c r="U4" s="5"/>
      <c r="V4" s="7">
        <v>50</v>
      </c>
      <c r="W4" s="5"/>
      <c r="X4" s="5"/>
      <c r="Y4" s="5"/>
      <c r="Z4" s="5"/>
      <c r="AA4" s="5"/>
      <c r="AB4" s="5">
        <v>45</v>
      </c>
      <c r="AC4" s="5">
        <v>5</v>
      </c>
      <c r="AE4" s="5" t="s">
        <v>52</v>
      </c>
      <c r="AF4" s="24">
        <f aca="true" t="shared" si="1" ref="AF4:AF67">F4-E4</f>
        <v>6</v>
      </c>
      <c r="AG4" s="45">
        <f aca="true" t="shared" si="2" ref="AG4:AG67">AF4*PI()*(2.825^2)</f>
        <v>150.43123722633027</v>
      </c>
      <c r="AH4" s="46">
        <f aca="true" t="shared" si="3" ref="AH4:AH67">(P4/100)*AG4</f>
        <v>3.0086247445266054</v>
      </c>
      <c r="AI4" s="31">
        <f aca="true" t="shared" si="4" ref="AI4:AI67">(Q4/100)*$AH4</f>
        <v>0</v>
      </c>
      <c r="AJ4" s="31">
        <f aca="true" t="shared" si="5" ref="AJ4:AJ67">(R4/100)*$AH4</f>
        <v>0</v>
      </c>
      <c r="AK4" s="31">
        <f aca="true" t="shared" si="6" ref="AK4:AK67">(S4/100)*$AH4</f>
        <v>0</v>
      </c>
      <c r="AL4" s="31">
        <f aca="true" t="shared" si="7" ref="AL4:AL67">(T4/100)*$AH4</f>
        <v>0</v>
      </c>
      <c r="AM4" s="31">
        <f aca="true" t="shared" si="8" ref="AM4:AM67">(U4/100)*$AH4</f>
        <v>0</v>
      </c>
      <c r="AN4" s="31">
        <f aca="true" t="shared" si="9" ref="AN4:AN67">(V4/100)*$AH4</f>
        <v>1.5043123722633027</v>
      </c>
      <c r="AO4" s="31">
        <f aca="true" t="shared" si="10" ref="AO4:AO67">(W4/100)*$AH4</f>
        <v>0</v>
      </c>
      <c r="AP4" s="31">
        <f aca="true" t="shared" si="11" ref="AP4:AP67">(X4/100)*$AH4</f>
        <v>0</v>
      </c>
      <c r="AQ4" s="31">
        <f aca="true" t="shared" si="12" ref="AQ4:AQ67">(Y4/100)*$AH4</f>
        <v>0</v>
      </c>
      <c r="AR4" s="31">
        <f aca="true" t="shared" si="13" ref="AR4:AR67">(Z4/100)*$AH4</f>
        <v>0</v>
      </c>
      <c r="AS4" s="31">
        <f aca="true" t="shared" si="14" ref="AS4:AS67">(AA4/100)*$AH4</f>
        <v>0</v>
      </c>
      <c r="AT4" s="31">
        <f aca="true" t="shared" si="15" ref="AT4:AT67">(AB4/100)*$AH4</f>
        <v>1.3538811350369724</v>
      </c>
      <c r="AU4" s="31">
        <f aca="true" t="shared" si="16" ref="AU4:AU67">(AC4/100)*$AH4</f>
        <v>0.15043123722633028</v>
      </c>
      <c r="AV4" s="31">
        <f aca="true" t="shared" si="17" ref="AV4:AV67">(AD4/100)*$AH4</f>
        <v>0</v>
      </c>
      <c r="AW4" s="50">
        <f>IF(AC4+AB4&gt;40,1,0)</f>
        <v>1</v>
      </c>
      <c r="AX4" s="30">
        <f>IF(AND(AND(AB4+AC4&lt;45,AB4+AC4&gt;10),V4&gt;(100-AB4+AC4)/2),1,0)</f>
        <v>0</v>
      </c>
      <c r="AY4" s="51">
        <f>IF(AND(AB4+AC4&lt;=10,V4&gt;=(100-(AB4+AC4))/2),1,0)</f>
        <v>0</v>
      </c>
    </row>
    <row r="5" spans="1:51" ht="12" customHeight="1">
      <c r="A5" s="5" t="s">
        <v>49</v>
      </c>
      <c r="B5" s="5" t="s">
        <v>323</v>
      </c>
      <c r="C5" s="5">
        <v>1</v>
      </c>
      <c r="D5" s="5">
        <v>2</v>
      </c>
      <c r="E5" s="4">
        <v>6</v>
      </c>
      <c r="F5" s="4">
        <v>13</v>
      </c>
      <c r="G5" s="58">
        <v>0.095</v>
      </c>
      <c r="H5" s="5" t="s">
        <v>278</v>
      </c>
      <c r="I5" s="5">
        <v>2</v>
      </c>
      <c r="J5" s="5">
        <v>2</v>
      </c>
      <c r="K5" s="5">
        <v>2</v>
      </c>
      <c r="L5" s="5">
        <v>5</v>
      </c>
      <c r="M5" s="5">
        <v>3</v>
      </c>
      <c r="N5" s="5" t="s">
        <v>53</v>
      </c>
      <c r="O5" s="5">
        <v>1</v>
      </c>
      <c r="P5" s="5">
        <v>10</v>
      </c>
      <c r="Q5" s="7">
        <v>80</v>
      </c>
      <c r="R5" s="5">
        <v>20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">
        <v>54</v>
      </c>
      <c r="AF5" s="24">
        <f t="shared" si="1"/>
        <v>7</v>
      </c>
      <c r="AG5" s="45">
        <f t="shared" si="2"/>
        <v>175.5031100973853</v>
      </c>
      <c r="AH5" s="46">
        <f t="shared" si="3"/>
        <v>17.550311009738532</v>
      </c>
      <c r="AI5" s="31">
        <f t="shared" si="4"/>
        <v>14.040248807790826</v>
      </c>
      <c r="AJ5" s="31">
        <f t="shared" si="5"/>
        <v>3.5100622019477066</v>
      </c>
      <c r="AK5" s="31">
        <f t="shared" si="6"/>
        <v>0</v>
      </c>
      <c r="AL5" s="31">
        <f t="shared" si="7"/>
        <v>0</v>
      </c>
      <c r="AM5" s="31">
        <f t="shared" si="8"/>
        <v>0</v>
      </c>
      <c r="AN5" s="31">
        <f t="shared" si="9"/>
        <v>0</v>
      </c>
      <c r="AO5" s="31">
        <f t="shared" si="10"/>
        <v>0</v>
      </c>
      <c r="AP5" s="31">
        <f t="shared" si="11"/>
        <v>0</v>
      </c>
      <c r="AQ5" s="31">
        <f t="shared" si="12"/>
        <v>0</v>
      </c>
      <c r="AR5" s="31">
        <f t="shared" si="13"/>
        <v>0</v>
      </c>
      <c r="AS5" s="31">
        <f t="shared" si="14"/>
        <v>0</v>
      </c>
      <c r="AT5" s="31">
        <f t="shared" si="15"/>
        <v>0</v>
      </c>
      <c r="AU5" s="31">
        <f t="shared" si="16"/>
        <v>0</v>
      </c>
      <c r="AV5" s="31">
        <f t="shared" si="17"/>
        <v>0</v>
      </c>
      <c r="AW5" s="50">
        <f aca="true" t="shared" si="18" ref="AW5:AW68">IF(AC5+AB5&gt;40,1,0)</f>
        <v>0</v>
      </c>
      <c r="AX5" s="30">
        <f aca="true" t="shared" si="19" ref="AX5:AX68">IF(AND(AND(AB5+AC5&lt;45,AB5+AC5&gt;10),V5&gt;(100-AB5+AC5)/2),1,0)</f>
        <v>0</v>
      </c>
      <c r="AY5" s="51">
        <f aca="true" t="shared" si="20" ref="AY5:AY68">IF(AND(AB5+AC5&lt;=10,V5&gt;=(100-(AB5+AC5))/2),1,0)</f>
        <v>0</v>
      </c>
    </row>
    <row r="6" spans="1:51" ht="12" customHeight="1">
      <c r="A6" s="5" t="s">
        <v>49</v>
      </c>
      <c r="B6" s="5" t="s">
        <v>323</v>
      </c>
      <c r="C6" s="5">
        <v>1</v>
      </c>
      <c r="D6" s="5">
        <v>2</v>
      </c>
      <c r="E6" s="4">
        <v>6</v>
      </c>
      <c r="F6" s="4">
        <v>13</v>
      </c>
      <c r="G6" s="58">
        <v>0.095</v>
      </c>
      <c r="H6" s="5" t="s">
        <v>278</v>
      </c>
      <c r="I6" s="5">
        <v>1</v>
      </c>
      <c r="J6" s="5">
        <v>2</v>
      </c>
      <c r="K6" s="5">
        <v>1</v>
      </c>
      <c r="L6" s="5">
        <v>1</v>
      </c>
      <c r="M6" s="5">
        <v>3</v>
      </c>
      <c r="N6" s="5" t="s">
        <v>53</v>
      </c>
      <c r="O6" s="5">
        <v>1</v>
      </c>
      <c r="P6" s="5">
        <v>0.1</v>
      </c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>
        <v>100</v>
      </c>
      <c r="AC6" s="5"/>
      <c r="AD6" s="5"/>
      <c r="AE6" s="5" t="s">
        <v>52</v>
      </c>
      <c r="AF6" s="24">
        <f t="shared" si="1"/>
        <v>7</v>
      </c>
      <c r="AG6" s="45">
        <f t="shared" si="2"/>
        <v>175.5031100973853</v>
      </c>
      <c r="AH6" s="46">
        <f t="shared" si="3"/>
        <v>0.1755031100973853</v>
      </c>
      <c r="AI6" s="31">
        <f t="shared" si="4"/>
        <v>0</v>
      </c>
      <c r="AJ6" s="31">
        <f t="shared" si="5"/>
        <v>0</v>
      </c>
      <c r="AK6" s="31">
        <f t="shared" si="6"/>
        <v>0</v>
      </c>
      <c r="AL6" s="31">
        <f t="shared" si="7"/>
        <v>0</v>
      </c>
      <c r="AM6" s="31">
        <f t="shared" si="8"/>
        <v>0</v>
      </c>
      <c r="AN6" s="31">
        <f t="shared" si="9"/>
        <v>0</v>
      </c>
      <c r="AO6" s="31">
        <f t="shared" si="10"/>
        <v>0</v>
      </c>
      <c r="AP6" s="31">
        <f t="shared" si="11"/>
        <v>0</v>
      </c>
      <c r="AQ6" s="31">
        <f t="shared" si="12"/>
        <v>0</v>
      </c>
      <c r="AR6" s="31">
        <f t="shared" si="13"/>
        <v>0</v>
      </c>
      <c r="AS6" s="31">
        <f t="shared" si="14"/>
        <v>0</v>
      </c>
      <c r="AT6" s="31">
        <f t="shared" si="15"/>
        <v>0.1755031100973853</v>
      </c>
      <c r="AU6" s="31">
        <f t="shared" si="16"/>
        <v>0</v>
      </c>
      <c r="AV6" s="31">
        <f t="shared" si="17"/>
        <v>0</v>
      </c>
      <c r="AW6" s="50">
        <f t="shared" si="18"/>
        <v>1</v>
      </c>
      <c r="AX6" s="30">
        <f t="shared" si="19"/>
        <v>0</v>
      </c>
      <c r="AY6" s="51">
        <f t="shared" si="20"/>
        <v>0</v>
      </c>
    </row>
    <row r="7" spans="1:51" ht="12" customHeight="1">
      <c r="A7" s="5" t="s">
        <v>49</v>
      </c>
      <c r="B7" s="5" t="s">
        <v>323</v>
      </c>
      <c r="C7" s="5">
        <v>1</v>
      </c>
      <c r="D7" s="5">
        <v>3</v>
      </c>
      <c r="E7" s="4">
        <v>13</v>
      </c>
      <c r="F7" s="4">
        <v>18</v>
      </c>
      <c r="G7" s="58">
        <v>0.155</v>
      </c>
      <c r="H7" s="5" t="s">
        <v>278</v>
      </c>
      <c r="I7" s="5">
        <v>1</v>
      </c>
      <c r="J7" s="5">
        <v>2</v>
      </c>
      <c r="K7" s="5">
        <v>2</v>
      </c>
      <c r="L7" s="5">
        <v>2</v>
      </c>
      <c r="M7" s="5">
        <v>1</v>
      </c>
      <c r="N7" s="5" t="s">
        <v>50</v>
      </c>
      <c r="O7" s="5">
        <v>1</v>
      </c>
      <c r="P7" s="5">
        <v>10</v>
      </c>
      <c r="Q7" s="7">
        <v>100</v>
      </c>
      <c r="R7" s="5"/>
      <c r="S7" s="5"/>
      <c r="T7" s="5"/>
      <c r="U7" s="5"/>
      <c r="W7" s="5"/>
      <c r="X7" s="5"/>
      <c r="Y7" s="5"/>
      <c r="Z7" s="5"/>
      <c r="AA7" s="5"/>
      <c r="AB7" s="5"/>
      <c r="AC7" s="5"/>
      <c r="AD7" s="5"/>
      <c r="AE7" s="5" t="s">
        <v>52</v>
      </c>
      <c r="AF7" s="24">
        <f t="shared" si="1"/>
        <v>5</v>
      </c>
      <c r="AG7" s="45">
        <f t="shared" si="2"/>
        <v>125.35936435527522</v>
      </c>
      <c r="AH7" s="46">
        <f t="shared" si="3"/>
        <v>12.535936435527523</v>
      </c>
      <c r="AI7" s="31">
        <f t="shared" si="4"/>
        <v>12.535936435527523</v>
      </c>
      <c r="AJ7" s="31">
        <f t="shared" si="5"/>
        <v>0</v>
      </c>
      <c r="AK7" s="31">
        <f t="shared" si="6"/>
        <v>0</v>
      </c>
      <c r="AL7" s="31">
        <f t="shared" si="7"/>
        <v>0</v>
      </c>
      <c r="AM7" s="31">
        <f t="shared" si="8"/>
        <v>0</v>
      </c>
      <c r="AN7" s="31">
        <f t="shared" si="9"/>
        <v>0</v>
      </c>
      <c r="AO7" s="31">
        <f t="shared" si="10"/>
        <v>0</v>
      </c>
      <c r="AP7" s="31">
        <f t="shared" si="11"/>
        <v>0</v>
      </c>
      <c r="AQ7" s="31">
        <f t="shared" si="12"/>
        <v>0</v>
      </c>
      <c r="AR7" s="31">
        <f t="shared" si="13"/>
        <v>0</v>
      </c>
      <c r="AS7" s="31">
        <f t="shared" si="14"/>
        <v>0</v>
      </c>
      <c r="AT7" s="31">
        <f t="shared" si="15"/>
        <v>0</v>
      </c>
      <c r="AU7" s="31">
        <f t="shared" si="16"/>
        <v>0</v>
      </c>
      <c r="AV7" s="31">
        <f t="shared" si="17"/>
        <v>0</v>
      </c>
      <c r="AW7" s="50">
        <f t="shared" si="18"/>
        <v>0</v>
      </c>
      <c r="AX7" s="30">
        <f t="shared" si="19"/>
        <v>0</v>
      </c>
      <c r="AY7" s="51">
        <f t="shared" si="20"/>
        <v>0</v>
      </c>
    </row>
    <row r="8" spans="1:51" ht="12" customHeight="1">
      <c r="A8" s="5" t="s">
        <v>49</v>
      </c>
      <c r="B8" s="5" t="s">
        <v>323</v>
      </c>
      <c r="C8" s="5">
        <v>1</v>
      </c>
      <c r="D8" s="5" t="s">
        <v>55</v>
      </c>
      <c r="E8" s="4">
        <v>18</v>
      </c>
      <c r="F8" s="4">
        <v>50</v>
      </c>
      <c r="G8" s="58">
        <v>0.34</v>
      </c>
      <c r="H8" s="5" t="s">
        <v>348</v>
      </c>
      <c r="I8" s="5" t="s">
        <v>56</v>
      </c>
      <c r="J8" s="5"/>
      <c r="K8" s="5"/>
      <c r="L8" s="5" t="s">
        <v>51</v>
      </c>
      <c r="M8" s="5"/>
      <c r="N8" s="5" t="s">
        <v>51</v>
      </c>
      <c r="O8" s="5"/>
      <c r="P8" s="1">
        <f>SUM(Q8:AE8)</f>
        <v>0</v>
      </c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51</v>
      </c>
      <c r="AF8" s="24">
        <f t="shared" si="1"/>
        <v>32</v>
      </c>
      <c r="AG8" s="45">
        <f t="shared" si="2"/>
        <v>802.2999318737615</v>
      </c>
      <c r="AH8" s="46">
        <f t="shared" si="3"/>
        <v>0</v>
      </c>
      <c r="AI8" s="31">
        <f t="shared" si="4"/>
        <v>0</v>
      </c>
      <c r="AJ8" s="31">
        <f t="shared" si="5"/>
        <v>0</v>
      </c>
      <c r="AK8" s="31">
        <f t="shared" si="6"/>
        <v>0</v>
      </c>
      <c r="AL8" s="31">
        <f t="shared" si="7"/>
        <v>0</v>
      </c>
      <c r="AM8" s="31">
        <f t="shared" si="8"/>
        <v>0</v>
      </c>
      <c r="AN8" s="31">
        <f t="shared" si="9"/>
        <v>0</v>
      </c>
      <c r="AO8" s="31">
        <f t="shared" si="10"/>
        <v>0</v>
      </c>
      <c r="AP8" s="31">
        <f t="shared" si="11"/>
        <v>0</v>
      </c>
      <c r="AQ8" s="31">
        <f t="shared" si="12"/>
        <v>0</v>
      </c>
      <c r="AR8" s="31">
        <f t="shared" si="13"/>
        <v>0</v>
      </c>
      <c r="AS8" s="31">
        <f t="shared" si="14"/>
        <v>0</v>
      </c>
      <c r="AT8" s="31">
        <f t="shared" si="15"/>
        <v>0</v>
      </c>
      <c r="AU8" s="31">
        <f t="shared" si="16"/>
        <v>0</v>
      </c>
      <c r="AV8" s="31">
        <f t="shared" si="17"/>
        <v>0</v>
      </c>
      <c r="AW8" s="50">
        <f t="shared" si="18"/>
        <v>0</v>
      </c>
      <c r="AX8" s="30">
        <f t="shared" si="19"/>
        <v>0</v>
      </c>
      <c r="AY8" s="51">
        <f t="shared" si="20"/>
        <v>0</v>
      </c>
    </row>
    <row r="9" spans="1:51" ht="12" customHeight="1">
      <c r="A9" s="5" t="s">
        <v>49</v>
      </c>
      <c r="B9" s="5" t="s">
        <v>323</v>
      </c>
      <c r="C9" s="5">
        <v>1</v>
      </c>
      <c r="D9" s="5">
        <v>9</v>
      </c>
      <c r="E9" s="4">
        <v>50</v>
      </c>
      <c r="F9" s="4">
        <v>53</v>
      </c>
      <c r="G9" s="58">
        <v>0.515</v>
      </c>
      <c r="H9" s="5" t="s">
        <v>278</v>
      </c>
      <c r="I9" s="5">
        <v>1</v>
      </c>
      <c r="J9" s="5">
        <v>2</v>
      </c>
      <c r="K9" s="5">
        <v>1</v>
      </c>
      <c r="L9" s="5">
        <v>1</v>
      </c>
      <c r="M9" s="5">
        <v>3</v>
      </c>
      <c r="N9" s="5" t="s">
        <v>57</v>
      </c>
      <c r="O9" s="5">
        <v>1</v>
      </c>
      <c r="P9" s="5">
        <v>2</v>
      </c>
      <c r="Q9" s="7">
        <v>80</v>
      </c>
      <c r="R9" s="5">
        <v>20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52</v>
      </c>
      <c r="AF9" s="24">
        <f t="shared" si="1"/>
        <v>3</v>
      </c>
      <c r="AG9" s="45">
        <f t="shared" si="2"/>
        <v>75.21561861316513</v>
      </c>
      <c r="AH9" s="46">
        <f t="shared" si="3"/>
        <v>1.5043123722633027</v>
      </c>
      <c r="AI9" s="31">
        <f t="shared" si="4"/>
        <v>1.2034498978106423</v>
      </c>
      <c r="AJ9" s="31">
        <f t="shared" si="5"/>
        <v>0.30086247445266057</v>
      </c>
      <c r="AK9" s="31">
        <f t="shared" si="6"/>
        <v>0</v>
      </c>
      <c r="AL9" s="31">
        <f t="shared" si="7"/>
        <v>0</v>
      </c>
      <c r="AM9" s="31">
        <f t="shared" si="8"/>
        <v>0</v>
      </c>
      <c r="AN9" s="31">
        <f t="shared" si="9"/>
        <v>0</v>
      </c>
      <c r="AO9" s="31">
        <f t="shared" si="10"/>
        <v>0</v>
      </c>
      <c r="AP9" s="31">
        <f t="shared" si="11"/>
        <v>0</v>
      </c>
      <c r="AQ9" s="31">
        <f t="shared" si="12"/>
        <v>0</v>
      </c>
      <c r="AR9" s="31">
        <f t="shared" si="13"/>
        <v>0</v>
      </c>
      <c r="AS9" s="31">
        <f t="shared" si="14"/>
        <v>0</v>
      </c>
      <c r="AT9" s="31">
        <f t="shared" si="15"/>
        <v>0</v>
      </c>
      <c r="AU9" s="31">
        <f t="shared" si="16"/>
        <v>0</v>
      </c>
      <c r="AV9" s="31">
        <f t="shared" si="17"/>
        <v>0</v>
      </c>
      <c r="AW9" s="50">
        <f t="shared" si="18"/>
        <v>0</v>
      </c>
      <c r="AX9" s="30">
        <f t="shared" si="19"/>
        <v>0</v>
      </c>
      <c r="AY9" s="51">
        <f t="shared" si="20"/>
        <v>0</v>
      </c>
    </row>
    <row r="10" spans="1:51" ht="12" customHeight="1">
      <c r="A10" s="5" t="s">
        <v>49</v>
      </c>
      <c r="B10" s="5" t="s">
        <v>323</v>
      </c>
      <c r="C10" s="5">
        <v>1</v>
      </c>
      <c r="D10" s="5">
        <v>10</v>
      </c>
      <c r="E10" s="4">
        <v>50</v>
      </c>
      <c r="F10" s="4">
        <v>60</v>
      </c>
      <c r="G10" s="58">
        <v>0.55</v>
      </c>
      <c r="H10" s="5" t="s">
        <v>278</v>
      </c>
      <c r="I10" s="5">
        <v>1</v>
      </c>
      <c r="J10" s="5">
        <v>2</v>
      </c>
      <c r="K10" s="5">
        <v>1</v>
      </c>
      <c r="L10" s="5">
        <v>1</v>
      </c>
      <c r="M10" s="5">
        <v>3</v>
      </c>
      <c r="N10" s="5" t="s">
        <v>57</v>
      </c>
      <c r="O10" s="5">
        <v>1</v>
      </c>
      <c r="P10" s="5">
        <v>2</v>
      </c>
      <c r="Q10" s="7">
        <v>80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52</v>
      </c>
      <c r="AF10" s="24">
        <f t="shared" si="1"/>
        <v>10</v>
      </c>
      <c r="AG10" s="45">
        <f t="shared" si="2"/>
        <v>250.71872871055044</v>
      </c>
      <c r="AH10" s="46">
        <f t="shared" si="3"/>
        <v>5.014374574211009</v>
      </c>
      <c r="AI10" s="31">
        <f t="shared" si="4"/>
        <v>4.011499659368807</v>
      </c>
      <c r="AJ10" s="31">
        <f t="shared" si="5"/>
        <v>1.0028749148422018</v>
      </c>
      <c r="AK10" s="31">
        <f t="shared" si="6"/>
        <v>0</v>
      </c>
      <c r="AL10" s="31">
        <f t="shared" si="7"/>
        <v>0</v>
      </c>
      <c r="AM10" s="31">
        <f t="shared" si="8"/>
        <v>0</v>
      </c>
      <c r="AN10" s="31">
        <f t="shared" si="9"/>
        <v>0</v>
      </c>
      <c r="AO10" s="31">
        <f t="shared" si="10"/>
        <v>0</v>
      </c>
      <c r="AP10" s="31">
        <f t="shared" si="11"/>
        <v>0</v>
      </c>
      <c r="AQ10" s="31">
        <f t="shared" si="12"/>
        <v>0</v>
      </c>
      <c r="AR10" s="31">
        <f t="shared" si="13"/>
        <v>0</v>
      </c>
      <c r="AS10" s="31">
        <f t="shared" si="14"/>
        <v>0</v>
      </c>
      <c r="AT10" s="31">
        <f t="shared" si="15"/>
        <v>0</v>
      </c>
      <c r="AU10" s="31">
        <f t="shared" si="16"/>
        <v>0</v>
      </c>
      <c r="AV10" s="31">
        <f t="shared" si="17"/>
        <v>0</v>
      </c>
      <c r="AW10" s="50">
        <f t="shared" si="18"/>
        <v>0</v>
      </c>
      <c r="AX10" s="30">
        <f t="shared" si="19"/>
        <v>0</v>
      </c>
      <c r="AY10" s="51">
        <f t="shared" si="20"/>
        <v>0</v>
      </c>
    </row>
    <row r="11" spans="1:51" ht="12" customHeight="1">
      <c r="A11" s="5" t="s">
        <v>49</v>
      </c>
      <c r="B11" s="5" t="s">
        <v>323</v>
      </c>
      <c r="C11" s="5">
        <v>1</v>
      </c>
      <c r="D11" s="5">
        <v>9</v>
      </c>
      <c r="E11" s="4">
        <v>50</v>
      </c>
      <c r="F11" s="4">
        <v>60</v>
      </c>
      <c r="G11" s="58">
        <v>0.55</v>
      </c>
      <c r="H11" s="5" t="s">
        <v>278</v>
      </c>
      <c r="I11" s="5">
        <v>2</v>
      </c>
      <c r="J11" s="5">
        <v>2</v>
      </c>
      <c r="K11" s="5">
        <v>1</v>
      </c>
      <c r="L11" s="5">
        <v>1</v>
      </c>
      <c r="M11" s="5">
        <v>9</v>
      </c>
      <c r="N11" s="5" t="s">
        <v>58</v>
      </c>
      <c r="O11" s="5">
        <v>4</v>
      </c>
      <c r="P11" s="5">
        <v>1</v>
      </c>
      <c r="Q11" s="7"/>
      <c r="R11" s="5"/>
      <c r="S11" s="5"/>
      <c r="T11" s="5"/>
      <c r="U11" s="5"/>
      <c r="V11" s="5">
        <v>80</v>
      </c>
      <c r="W11" s="5"/>
      <c r="X11" s="5"/>
      <c r="Y11" s="5"/>
      <c r="Z11" s="5"/>
      <c r="AA11" s="5"/>
      <c r="AB11" s="5"/>
      <c r="AC11" s="5">
        <v>20</v>
      </c>
      <c r="AE11" s="5" t="s">
        <v>54</v>
      </c>
      <c r="AF11" s="24">
        <f t="shared" si="1"/>
        <v>10</v>
      </c>
      <c r="AG11" s="45">
        <f t="shared" si="2"/>
        <v>250.71872871055044</v>
      </c>
      <c r="AH11" s="46">
        <f t="shared" si="3"/>
        <v>2.5071872871055043</v>
      </c>
      <c r="AI11" s="31">
        <f t="shared" si="4"/>
        <v>0</v>
      </c>
      <c r="AJ11" s="31">
        <f t="shared" si="5"/>
        <v>0</v>
      </c>
      <c r="AK11" s="31">
        <f t="shared" si="6"/>
        <v>0</v>
      </c>
      <c r="AL11" s="31">
        <f t="shared" si="7"/>
        <v>0</v>
      </c>
      <c r="AM11" s="31">
        <f t="shared" si="8"/>
        <v>0</v>
      </c>
      <c r="AN11" s="31">
        <f t="shared" si="9"/>
        <v>2.0057498296844036</v>
      </c>
      <c r="AO11" s="31">
        <f t="shared" si="10"/>
        <v>0</v>
      </c>
      <c r="AP11" s="31">
        <f t="shared" si="11"/>
        <v>0</v>
      </c>
      <c r="AQ11" s="31">
        <f t="shared" si="12"/>
        <v>0</v>
      </c>
      <c r="AR11" s="31">
        <f t="shared" si="13"/>
        <v>0</v>
      </c>
      <c r="AS11" s="31">
        <f t="shared" si="14"/>
        <v>0</v>
      </c>
      <c r="AT11" s="31">
        <f t="shared" si="15"/>
        <v>0</v>
      </c>
      <c r="AU11" s="31">
        <f t="shared" si="16"/>
        <v>0.5014374574211009</v>
      </c>
      <c r="AV11" s="31">
        <f t="shared" si="17"/>
        <v>0</v>
      </c>
      <c r="AW11" s="50">
        <f t="shared" si="18"/>
        <v>0</v>
      </c>
      <c r="AX11" s="30">
        <f t="shared" si="19"/>
        <v>1</v>
      </c>
      <c r="AY11" s="51">
        <f t="shared" si="20"/>
        <v>0</v>
      </c>
    </row>
    <row r="12" spans="1:51" ht="12" customHeight="1">
      <c r="A12" s="5" t="s">
        <v>49</v>
      </c>
      <c r="B12" s="5" t="s">
        <v>323</v>
      </c>
      <c r="C12" s="5">
        <v>1</v>
      </c>
      <c r="D12" s="5">
        <v>10</v>
      </c>
      <c r="E12" s="4">
        <v>50</v>
      </c>
      <c r="F12" s="4">
        <v>60</v>
      </c>
      <c r="G12" s="58">
        <v>0.55</v>
      </c>
      <c r="H12" s="5" t="s">
        <v>278</v>
      </c>
      <c r="I12" s="5">
        <v>2</v>
      </c>
      <c r="J12" s="5">
        <v>2</v>
      </c>
      <c r="K12" s="5">
        <v>1</v>
      </c>
      <c r="L12" s="5">
        <v>1</v>
      </c>
      <c r="M12" s="5">
        <v>9</v>
      </c>
      <c r="N12" s="5" t="s">
        <v>58</v>
      </c>
      <c r="O12" s="5">
        <v>4</v>
      </c>
      <c r="P12" s="5">
        <v>1</v>
      </c>
      <c r="Q12" s="7"/>
      <c r="R12" s="5"/>
      <c r="S12" s="5"/>
      <c r="T12" s="5"/>
      <c r="U12" s="5"/>
      <c r="V12" s="5">
        <v>80</v>
      </c>
      <c r="W12" s="5"/>
      <c r="X12" s="5"/>
      <c r="Y12" s="5"/>
      <c r="Z12" s="5"/>
      <c r="AA12" s="5"/>
      <c r="AB12" s="5"/>
      <c r="AC12" s="5">
        <v>20</v>
      </c>
      <c r="AE12" s="5" t="s">
        <v>54</v>
      </c>
      <c r="AF12" s="24">
        <f t="shared" si="1"/>
        <v>10</v>
      </c>
      <c r="AG12" s="45">
        <f t="shared" si="2"/>
        <v>250.71872871055044</v>
      </c>
      <c r="AH12" s="46">
        <f t="shared" si="3"/>
        <v>2.5071872871055043</v>
      </c>
      <c r="AI12" s="31">
        <f t="shared" si="4"/>
        <v>0</v>
      </c>
      <c r="AJ12" s="31">
        <f t="shared" si="5"/>
        <v>0</v>
      </c>
      <c r="AK12" s="31">
        <f t="shared" si="6"/>
        <v>0</v>
      </c>
      <c r="AL12" s="31">
        <f t="shared" si="7"/>
        <v>0</v>
      </c>
      <c r="AM12" s="31">
        <f t="shared" si="8"/>
        <v>0</v>
      </c>
      <c r="AN12" s="31">
        <f t="shared" si="9"/>
        <v>2.0057498296844036</v>
      </c>
      <c r="AO12" s="31">
        <f t="shared" si="10"/>
        <v>0</v>
      </c>
      <c r="AP12" s="31">
        <f t="shared" si="11"/>
        <v>0</v>
      </c>
      <c r="AQ12" s="31">
        <f t="shared" si="12"/>
        <v>0</v>
      </c>
      <c r="AR12" s="31">
        <f t="shared" si="13"/>
        <v>0</v>
      </c>
      <c r="AS12" s="31">
        <f t="shared" si="14"/>
        <v>0</v>
      </c>
      <c r="AT12" s="31">
        <f t="shared" si="15"/>
        <v>0</v>
      </c>
      <c r="AU12" s="31">
        <f t="shared" si="16"/>
        <v>0.5014374574211009</v>
      </c>
      <c r="AV12" s="31">
        <f t="shared" si="17"/>
        <v>0</v>
      </c>
      <c r="AW12" s="50">
        <f t="shared" si="18"/>
        <v>0</v>
      </c>
      <c r="AX12" s="30">
        <f t="shared" si="19"/>
        <v>1</v>
      </c>
      <c r="AY12" s="51">
        <f t="shared" si="20"/>
        <v>0</v>
      </c>
    </row>
    <row r="13" spans="1:51" ht="12" customHeight="1">
      <c r="A13" s="5" t="s">
        <v>49</v>
      </c>
      <c r="B13" s="5" t="s">
        <v>322</v>
      </c>
      <c r="C13" s="5">
        <v>1</v>
      </c>
      <c r="D13" s="5">
        <v>1</v>
      </c>
      <c r="E13" s="4">
        <v>0</v>
      </c>
      <c r="F13" s="4">
        <v>3</v>
      </c>
      <c r="G13" s="58">
        <v>14.015</v>
      </c>
      <c r="H13" s="5" t="s">
        <v>278</v>
      </c>
      <c r="I13" s="5">
        <v>1</v>
      </c>
      <c r="J13" s="5">
        <v>2</v>
      </c>
      <c r="K13" s="5">
        <v>1</v>
      </c>
      <c r="L13" s="5">
        <v>1</v>
      </c>
      <c r="M13" s="5">
        <v>9</v>
      </c>
      <c r="N13" s="5" t="s">
        <v>59</v>
      </c>
      <c r="O13" s="5">
        <v>1</v>
      </c>
      <c r="P13" s="5">
        <v>20</v>
      </c>
      <c r="Q13" s="7"/>
      <c r="R13" s="5"/>
      <c r="S13" s="5"/>
      <c r="T13" s="5"/>
      <c r="U13" s="5">
        <v>25</v>
      </c>
      <c r="V13" s="5">
        <v>70</v>
      </c>
      <c r="W13" s="5"/>
      <c r="X13" s="5"/>
      <c r="Y13" s="5"/>
      <c r="Z13" s="5"/>
      <c r="AA13" s="5"/>
      <c r="AB13" s="5">
        <v>4</v>
      </c>
      <c r="AC13" s="5">
        <v>1</v>
      </c>
      <c r="AE13" s="5" t="s">
        <v>54</v>
      </c>
      <c r="AF13" s="24">
        <f t="shared" si="1"/>
        <v>3</v>
      </c>
      <c r="AG13" s="45">
        <f t="shared" si="2"/>
        <v>75.21561861316513</v>
      </c>
      <c r="AH13" s="46">
        <f t="shared" si="3"/>
        <v>15.043123722633027</v>
      </c>
      <c r="AI13" s="31">
        <f t="shared" si="4"/>
        <v>0</v>
      </c>
      <c r="AJ13" s="31">
        <f t="shared" si="5"/>
        <v>0</v>
      </c>
      <c r="AK13" s="31">
        <f t="shared" si="6"/>
        <v>0</v>
      </c>
      <c r="AL13" s="31">
        <f t="shared" si="7"/>
        <v>0</v>
      </c>
      <c r="AM13" s="31">
        <f t="shared" si="8"/>
        <v>3.7607809306582567</v>
      </c>
      <c r="AN13" s="31">
        <f t="shared" si="9"/>
        <v>10.530186605843118</v>
      </c>
      <c r="AO13" s="31">
        <f t="shared" si="10"/>
        <v>0</v>
      </c>
      <c r="AP13" s="31">
        <f t="shared" si="11"/>
        <v>0</v>
      </c>
      <c r="AQ13" s="31">
        <f t="shared" si="12"/>
        <v>0</v>
      </c>
      <c r="AR13" s="31">
        <f t="shared" si="13"/>
        <v>0</v>
      </c>
      <c r="AS13" s="31">
        <f t="shared" si="14"/>
        <v>0</v>
      </c>
      <c r="AT13" s="31">
        <f t="shared" si="15"/>
        <v>0.6017249489053211</v>
      </c>
      <c r="AU13" s="31">
        <f t="shared" si="16"/>
        <v>0.15043123722633028</v>
      </c>
      <c r="AV13" s="31">
        <f t="shared" si="17"/>
        <v>0</v>
      </c>
      <c r="AW13" s="50">
        <f t="shared" si="18"/>
        <v>0</v>
      </c>
      <c r="AX13" s="30">
        <f t="shared" si="19"/>
        <v>0</v>
      </c>
      <c r="AY13" s="51">
        <f t="shared" si="20"/>
        <v>1</v>
      </c>
    </row>
    <row r="14" spans="1:51" ht="12" customHeight="1">
      <c r="A14" s="5" t="s">
        <v>49</v>
      </c>
      <c r="B14" s="5" t="s">
        <v>322</v>
      </c>
      <c r="C14" s="5">
        <v>1</v>
      </c>
      <c r="D14" s="5">
        <v>2</v>
      </c>
      <c r="E14" s="4">
        <v>3</v>
      </c>
      <c r="F14" s="4">
        <v>6</v>
      </c>
      <c r="G14" s="58">
        <v>14.045</v>
      </c>
      <c r="H14" s="5" t="s">
        <v>278</v>
      </c>
      <c r="I14" s="5">
        <v>1</v>
      </c>
      <c r="J14" s="5">
        <v>2</v>
      </c>
      <c r="K14" s="5">
        <v>4</v>
      </c>
      <c r="L14" s="5">
        <v>1</v>
      </c>
      <c r="M14" s="5">
        <v>4</v>
      </c>
      <c r="N14" s="5" t="s">
        <v>60</v>
      </c>
      <c r="O14" s="5">
        <v>1</v>
      </c>
      <c r="P14" s="5">
        <v>1</v>
      </c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50</v>
      </c>
      <c r="AC14" s="5">
        <v>50</v>
      </c>
      <c r="AE14" s="5"/>
      <c r="AF14" s="24">
        <f t="shared" si="1"/>
        <v>3</v>
      </c>
      <c r="AG14" s="45">
        <f t="shared" si="2"/>
        <v>75.21561861316513</v>
      </c>
      <c r="AH14" s="46">
        <f t="shared" si="3"/>
        <v>0.7521561861316514</v>
      </c>
      <c r="AI14" s="31">
        <f t="shared" si="4"/>
        <v>0</v>
      </c>
      <c r="AJ14" s="31">
        <f t="shared" si="5"/>
        <v>0</v>
      </c>
      <c r="AK14" s="31">
        <f t="shared" si="6"/>
        <v>0</v>
      </c>
      <c r="AL14" s="31">
        <f t="shared" si="7"/>
        <v>0</v>
      </c>
      <c r="AM14" s="31">
        <f t="shared" si="8"/>
        <v>0</v>
      </c>
      <c r="AN14" s="31">
        <f t="shared" si="9"/>
        <v>0</v>
      </c>
      <c r="AO14" s="31">
        <f t="shared" si="10"/>
        <v>0</v>
      </c>
      <c r="AP14" s="31">
        <f t="shared" si="11"/>
        <v>0</v>
      </c>
      <c r="AQ14" s="31">
        <f t="shared" si="12"/>
        <v>0</v>
      </c>
      <c r="AR14" s="31">
        <f t="shared" si="13"/>
        <v>0</v>
      </c>
      <c r="AS14" s="31">
        <f t="shared" si="14"/>
        <v>0</v>
      </c>
      <c r="AT14" s="31">
        <f t="shared" si="15"/>
        <v>0.3760780930658257</v>
      </c>
      <c r="AU14" s="31">
        <f t="shared" si="16"/>
        <v>0.3760780930658257</v>
      </c>
      <c r="AV14" s="31">
        <f t="shared" si="17"/>
        <v>0</v>
      </c>
      <c r="AW14" s="50">
        <f t="shared" si="18"/>
        <v>1</v>
      </c>
      <c r="AX14" s="30">
        <f t="shared" si="19"/>
        <v>0</v>
      </c>
      <c r="AY14" s="51">
        <f t="shared" si="20"/>
        <v>0</v>
      </c>
    </row>
    <row r="15" spans="1:51" ht="12" customHeight="1">
      <c r="A15" s="5" t="s">
        <v>49</v>
      </c>
      <c r="B15" s="5" t="s">
        <v>322</v>
      </c>
      <c r="C15" s="5">
        <v>1</v>
      </c>
      <c r="D15" s="5">
        <v>3</v>
      </c>
      <c r="E15" s="9">
        <v>6</v>
      </c>
      <c r="F15" s="9">
        <v>11</v>
      </c>
      <c r="G15" s="57">
        <v>14.085</v>
      </c>
      <c r="H15" s="5" t="s">
        <v>333</v>
      </c>
      <c r="I15" s="5" t="s">
        <v>56</v>
      </c>
      <c r="J15" s="5"/>
      <c r="K15" s="5"/>
      <c r="L15" s="5"/>
      <c r="M15" s="5"/>
      <c r="N15" s="5"/>
      <c r="O15" s="5"/>
      <c r="P15" s="1">
        <f>SUM(Q15:AE15)</f>
        <v>0</v>
      </c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E15" s="5"/>
      <c r="AF15" s="24">
        <f t="shared" si="1"/>
        <v>5</v>
      </c>
      <c r="AG15" s="45">
        <f t="shared" si="2"/>
        <v>125.35936435527522</v>
      </c>
      <c r="AH15" s="46">
        <f t="shared" si="3"/>
        <v>0</v>
      </c>
      <c r="AI15" s="31">
        <f t="shared" si="4"/>
        <v>0</v>
      </c>
      <c r="AJ15" s="31">
        <f t="shared" si="5"/>
        <v>0</v>
      </c>
      <c r="AK15" s="31">
        <f t="shared" si="6"/>
        <v>0</v>
      </c>
      <c r="AL15" s="31">
        <f t="shared" si="7"/>
        <v>0</v>
      </c>
      <c r="AM15" s="31">
        <f t="shared" si="8"/>
        <v>0</v>
      </c>
      <c r="AN15" s="31">
        <f t="shared" si="9"/>
        <v>0</v>
      </c>
      <c r="AO15" s="31">
        <f t="shared" si="10"/>
        <v>0</v>
      </c>
      <c r="AP15" s="31">
        <f t="shared" si="11"/>
        <v>0</v>
      </c>
      <c r="AQ15" s="31">
        <f t="shared" si="12"/>
        <v>0</v>
      </c>
      <c r="AR15" s="31">
        <f t="shared" si="13"/>
        <v>0</v>
      </c>
      <c r="AS15" s="31">
        <f t="shared" si="14"/>
        <v>0</v>
      </c>
      <c r="AT15" s="31">
        <f t="shared" si="15"/>
        <v>0</v>
      </c>
      <c r="AU15" s="31">
        <f t="shared" si="16"/>
        <v>0</v>
      </c>
      <c r="AV15" s="31">
        <f t="shared" si="17"/>
        <v>0</v>
      </c>
      <c r="AW15" s="50">
        <f t="shared" si="18"/>
        <v>0</v>
      </c>
      <c r="AX15" s="30">
        <f>IF(AND(AND(AB15+AC15&lt;45,AB15+AC15&gt;10),V15&gt;(100-AB15+AC15)/2),1,0)</f>
        <v>0</v>
      </c>
      <c r="AY15" s="51">
        <f t="shared" si="20"/>
        <v>0</v>
      </c>
    </row>
    <row r="16" spans="1:51" ht="12" customHeight="1">
      <c r="A16" s="5" t="s">
        <v>49</v>
      </c>
      <c r="B16" s="5" t="s">
        <v>322</v>
      </c>
      <c r="C16" s="5">
        <v>1</v>
      </c>
      <c r="D16" s="5">
        <v>4</v>
      </c>
      <c r="E16" s="9" t="s">
        <v>61</v>
      </c>
      <c r="F16" s="9">
        <v>20</v>
      </c>
      <c r="G16" s="57">
        <v>14.2</v>
      </c>
      <c r="H16" s="5" t="s">
        <v>333</v>
      </c>
      <c r="I16" s="5">
        <v>2</v>
      </c>
      <c r="J16" s="5">
        <v>2</v>
      </c>
      <c r="K16" s="5">
        <v>1</v>
      </c>
      <c r="L16" s="5">
        <v>3</v>
      </c>
      <c r="M16" s="5">
        <v>1</v>
      </c>
      <c r="N16" s="5" t="s">
        <v>63</v>
      </c>
      <c r="O16" s="5">
        <v>2</v>
      </c>
      <c r="P16" s="5">
        <v>1</v>
      </c>
      <c r="Q16" s="7"/>
      <c r="R16" s="5"/>
      <c r="S16" s="5"/>
      <c r="T16" s="5"/>
      <c r="U16" s="5"/>
      <c r="V16" s="7">
        <v>50</v>
      </c>
      <c r="W16" s="5"/>
      <c r="X16" s="5"/>
      <c r="Y16" s="5"/>
      <c r="Z16" s="5"/>
      <c r="AA16" s="5"/>
      <c r="AB16" s="5">
        <v>10</v>
      </c>
      <c r="AC16" s="5">
        <v>40</v>
      </c>
      <c r="AE16" s="5"/>
      <c r="AF16" s="24">
        <f t="shared" si="1"/>
        <v>6</v>
      </c>
      <c r="AG16" s="45">
        <f t="shared" si="2"/>
        <v>150.43123722633027</v>
      </c>
      <c r="AH16" s="46">
        <f t="shared" si="3"/>
        <v>1.5043123722633027</v>
      </c>
      <c r="AI16" s="31">
        <f t="shared" si="4"/>
        <v>0</v>
      </c>
      <c r="AJ16" s="31">
        <f t="shared" si="5"/>
        <v>0</v>
      </c>
      <c r="AK16" s="31">
        <f t="shared" si="6"/>
        <v>0</v>
      </c>
      <c r="AL16" s="31">
        <f t="shared" si="7"/>
        <v>0</v>
      </c>
      <c r="AM16" s="31">
        <f t="shared" si="8"/>
        <v>0</v>
      </c>
      <c r="AN16" s="31">
        <f t="shared" si="9"/>
        <v>0.7521561861316514</v>
      </c>
      <c r="AO16" s="31">
        <f t="shared" si="10"/>
        <v>0</v>
      </c>
      <c r="AP16" s="31">
        <f t="shared" si="11"/>
        <v>0</v>
      </c>
      <c r="AQ16" s="31">
        <f t="shared" si="12"/>
        <v>0</v>
      </c>
      <c r="AR16" s="31">
        <f t="shared" si="13"/>
        <v>0</v>
      </c>
      <c r="AS16" s="31">
        <f t="shared" si="14"/>
        <v>0</v>
      </c>
      <c r="AT16" s="31">
        <f t="shared" si="15"/>
        <v>0.15043123722633028</v>
      </c>
      <c r="AU16" s="31">
        <f t="shared" si="16"/>
        <v>0.6017249489053211</v>
      </c>
      <c r="AV16" s="31">
        <f t="shared" si="17"/>
        <v>0</v>
      </c>
      <c r="AW16" s="50">
        <f t="shared" si="18"/>
        <v>1</v>
      </c>
      <c r="AX16" s="30">
        <f t="shared" si="19"/>
        <v>0</v>
      </c>
      <c r="AY16" s="51">
        <f t="shared" si="20"/>
        <v>0</v>
      </c>
    </row>
    <row r="17" spans="1:51" ht="12" customHeight="1">
      <c r="A17" s="5" t="s">
        <v>49</v>
      </c>
      <c r="B17" s="5" t="s">
        <v>322</v>
      </c>
      <c r="C17" s="5">
        <v>1</v>
      </c>
      <c r="D17" s="5">
        <v>4</v>
      </c>
      <c r="E17" s="9" t="s">
        <v>61</v>
      </c>
      <c r="F17" s="9">
        <v>20</v>
      </c>
      <c r="G17" s="57">
        <v>14.2</v>
      </c>
      <c r="H17" s="5" t="s">
        <v>333</v>
      </c>
      <c r="I17" s="5">
        <v>1</v>
      </c>
      <c r="J17" s="5">
        <v>2</v>
      </c>
      <c r="K17" s="5">
        <v>4</v>
      </c>
      <c r="L17" s="5">
        <v>4</v>
      </c>
      <c r="M17" s="5">
        <v>1</v>
      </c>
      <c r="N17" s="5" t="s">
        <v>62</v>
      </c>
      <c r="O17" s="5">
        <v>1</v>
      </c>
      <c r="P17" s="5">
        <v>3</v>
      </c>
      <c r="R17" s="5"/>
      <c r="S17" s="5"/>
      <c r="T17" s="5"/>
      <c r="U17" s="5"/>
      <c r="V17" s="7">
        <v>90</v>
      </c>
      <c r="W17" s="5"/>
      <c r="X17" s="5"/>
      <c r="Y17" s="5"/>
      <c r="Z17" s="5"/>
      <c r="AA17" s="5"/>
      <c r="AB17" s="5">
        <v>5</v>
      </c>
      <c r="AC17" s="5">
        <v>5</v>
      </c>
      <c r="AE17" s="5"/>
      <c r="AF17" s="24">
        <f t="shared" si="1"/>
        <v>6</v>
      </c>
      <c r="AG17" s="45">
        <f t="shared" si="2"/>
        <v>150.43123722633027</v>
      </c>
      <c r="AH17" s="46">
        <f t="shared" si="3"/>
        <v>4.5129371167899075</v>
      </c>
      <c r="AI17" s="31">
        <f t="shared" si="4"/>
        <v>0</v>
      </c>
      <c r="AJ17" s="31">
        <f t="shared" si="5"/>
        <v>0</v>
      </c>
      <c r="AK17" s="31">
        <f t="shared" si="6"/>
        <v>0</v>
      </c>
      <c r="AL17" s="31">
        <f t="shared" si="7"/>
        <v>0</v>
      </c>
      <c r="AM17" s="31">
        <f t="shared" si="8"/>
        <v>0</v>
      </c>
      <c r="AN17" s="31">
        <f t="shared" si="9"/>
        <v>4.0616434051109165</v>
      </c>
      <c r="AO17" s="31">
        <f t="shared" si="10"/>
        <v>0</v>
      </c>
      <c r="AP17" s="31">
        <f t="shared" si="11"/>
        <v>0</v>
      </c>
      <c r="AQ17" s="31">
        <f t="shared" si="12"/>
        <v>0</v>
      </c>
      <c r="AR17" s="31">
        <f t="shared" si="13"/>
        <v>0</v>
      </c>
      <c r="AS17" s="31">
        <f t="shared" si="14"/>
        <v>0</v>
      </c>
      <c r="AT17" s="31">
        <f t="shared" si="15"/>
        <v>0.2256468558394954</v>
      </c>
      <c r="AU17" s="31">
        <f t="shared" si="16"/>
        <v>0.2256468558394954</v>
      </c>
      <c r="AV17" s="31">
        <f t="shared" si="17"/>
        <v>0</v>
      </c>
      <c r="AW17" s="50">
        <f t="shared" si="18"/>
        <v>0</v>
      </c>
      <c r="AX17" s="30">
        <f t="shared" si="19"/>
        <v>0</v>
      </c>
      <c r="AY17" s="51">
        <f t="shared" si="20"/>
        <v>1</v>
      </c>
    </row>
    <row r="18" spans="1:51" ht="12" customHeight="1">
      <c r="A18" s="5" t="s">
        <v>49</v>
      </c>
      <c r="B18" s="5" t="s">
        <v>322</v>
      </c>
      <c r="C18" s="5">
        <v>1</v>
      </c>
      <c r="D18" s="5">
        <v>5</v>
      </c>
      <c r="E18" s="4">
        <v>20</v>
      </c>
      <c r="F18" s="4">
        <v>23</v>
      </c>
      <c r="G18" s="58">
        <v>14.215</v>
      </c>
      <c r="H18" s="5" t="s">
        <v>332</v>
      </c>
      <c r="I18" s="5" t="s">
        <v>56</v>
      </c>
      <c r="J18" s="5"/>
      <c r="K18" s="5"/>
      <c r="L18" s="5"/>
      <c r="M18" s="5"/>
      <c r="N18" s="5"/>
      <c r="O18" s="5"/>
      <c r="P18" s="1">
        <f>SUM(Q18:AE18)</f>
        <v>0</v>
      </c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E18" s="5"/>
      <c r="AF18" s="24">
        <f t="shared" si="1"/>
        <v>3</v>
      </c>
      <c r="AG18" s="45">
        <f t="shared" si="2"/>
        <v>75.21561861316513</v>
      </c>
      <c r="AH18" s="46">
        <f t="shared" si="3"/>
        <v>0</v>
      </c>
      <c r="AI18" s="31">
        <f t="shared" si="4"/>
        <v>0</v>
      </c>
      <c r="AJ18" s="31">
        <f t="shared" si="5"/>
        <v>0</v>
      </c>
      <c r="AK18" s="31">
        <f t="shared" si="6"/>
        <v>0</v>
      </c>
      <c r="AL18" s="31">
        <f t="shared" si="7"/>
        <v>0</v>
      </c>
      <c r="AM18" s="31">
        <f t="shared" si="8"/>
        <v>0</v>
      </c>
      <c r="AN18" s="31">
        <f t="shared" si="9"/>
        <v>0</v>
      </c>
      <c r="AO18" s="31">
        <f t="shared" si="10"/>
        <v>0</v>
      </c>
      <c r="AP18" s="31">
        <f t="shared" si="11"/>
        <v>0</v>
      </c>
      <c r="AQ18" s="31">
        <f t="shared" si="12"/>
        <v>0</v>
      </c>
      <c r="AR18" s="31">
        <f t="shared" si="13"/>
        <v>0</v>
      </c>
      <c r="AS18" s="31">
        <f t="shared" si="14"/>
        <v>0</v>
      </c>
      <c r="AT18" s="31">
        <f t="shared" si="15"/>
        <v>0</v>
      </c>
      <c r="AU18" s="31">
        <f t="shared" si="16"/>
        <v>0</v>
      </c>
      <c r="AV18" s="31">
        <f t="shared" si="17"/>
        <v>0</v>
      </c>
      <c r="AW18" s="50">
        <f t="shared" si="18"/>
        <v>0</v>
      </c>
      <c r="AX18" s="30">
        <f t="shared" si="19"/>
        <v>0</v>
      </c>
      <c r="AY18" s="51">
        <f t="shared" si="20"/>
        <v>0</v>
      </c>
    </row>
    <row r="19" spans="1:51" ht="12" customHeight="1">
      <c r="A19" s="5" t="s">
        <v>49</v>
      </c>
      <c r="B19" s="5" t="s">
        <v>322</v>
      </c>
      <c r="C19" s="5">
        <v>1</v>
      </c>
      <c r="D19" s="5">
        <v>6</v>
      </c>
      <c r="E19" s="4">
        <v>23</v>
      </c>
      <c r="F19" s="4">
        <v>29</v>
      </c>
      <c r="G19" s="58">
        <v>14.26</v>
      </c>
      <c r="H19" s="5" t="s">
        <v>333</v>
      </c>
      <c r="I19" s="5">
        <v>2</v>
      </c>
      <c r="J19" s="5">
        <v>2</v>
      </c>
      <c r="K19" s="5">
        <v>4</v>
      </c>
      <c r="L19" s="5">
        <v>3</v>
      </c>
      <c r="M19" s="5">
        <v>1</v>
      </c>
      <c r="N19" s="5" t="s">
        <v>59</v>
      </c>
      <c r="O19" s="5">
        <v>1</v>
      </c>
      <c r="P19" s="5">
        <v>1</v>
      </c>
      <c r="Q19" s="7">
        <v>95</v>
      </c>
      <c r="R19" s="5"/>
      <c r="S19" s="5"/>
      <c r="T19" s="5"/>
      <c r="U19" s="5"/>
      <c r="W19" s="5"/>
      <c r="X19" s="5"/>
      <c r="Y19" s="5"/>
      <c r="Z19" s="5"/>
      <c r="AA19" s="5"/>
      <c r="AB19" s="5">
        <v>5</v>
      </c>
      <c r="AC19" s="5"/>
      <c r="AE19" s="5"/>
      <c r="AF19" s="24">
        <f t="shared" si="1"/>
        <v>6</v>
      </c>
      <c r="AG19" s="45">
        <f t="shared" si="2"/>
        <v>150.43123722633027</v>
      </c>
      <c r="AH19" s="46">
        <f t="shared" si="3"/>
        <v>1.5043123722633027</v>
      </c>
      <c r="AI19" s="31">
        <f t="shared" si="4"/>
        <v>1.4290967536501376</v>
      </c>
      <c r="AJ19" s="31">
        <f t="shared" si="5"/>
        <v>0</v>
      </c>
      <c r="AK19" s="31">
        <f t="shared" si="6"/>
        <v>0</v>
      </c>
      <c r="AL19" s="31">
        <f t="shared" si="7"/>
        <v>0</v>
      </c>
      <c r="AM19" s="31">
        <f t="shared" si="8"/>
        <v>0</v>
      </c>
      <c r="AN19" s="31">
        <f t="shared" si="9"/>
        <v>0</v>
      </c>
      <c r="AO19" s="31">
        <f t="shared" si="10"/>
        <v>0</v>
      </c>
      <c r="AP19" s="31">
        <f t="shared" si="11"/>
        <v>0</v>
      </c>
      <c r="AQ19" s="31">
        <f t="shared" si="12"/>
        <v>0</v>
      </c>
      <c r="AR19" s="31">
        <f t="shared" si="13"/>
        <v>0</v>
      </c>
      <c r="AS19" s="31">
        <f t="shared" si="14"/>
        <v>0</v>
      </c>
      <c r="AT19" s="31">
        <f t="shared" si="15"/>
        <v>0.07521561861316514</v>
      </c>
      <c r="AU19" s="31">
        <f t="shared" si="16"/>
        <v>0</v>
      </c>
      <c r="AV19" s="31">
        <f t="shared" si="17"/>
        <v>0</v>
      </c>
      <c r="AW19" s="50">
        <f t="shared" si="18"/>
        <v>0</v>
      </c>
      <c r="AX19" s="30">
        <f t="shared" si="19"/>
        <v>0</v>
      </c>
      <c r="AY19" s="51">
        <f t="shared" si="20"/>
        <v>0</v>
      </c>
    </row>
    <row r="20" spans="1:51" ht="12" customHeight="1">
      <c r="A20" s="5" t="s">
        <v>49</v>
      </c>
      <c r="B20" s="5" t="s">
        <v>322</v>
      </c>
      <c r="C20" s="5">
        <v>1</v>
      </c>
      <c r="D20" s="5">
        <v>6</v>
      </c>
      <c r="E20" s="4">
        <v>23</v>
      </c>
      <c r="F20" s="4">
        <v>29</v>
      </c>
      <c r="G20" s="58">
        <v>14.26</v>
      </c>
      <c r="H20" s="5" t="s">
        <v>333</v>
      </c>
      <c r="I20" s="5">
        <v>1</v>
      </c>
      <c r="J20" s="5">
        <v>2</v>
      </c>
      <c r="K20" s="5">
        <v>1</v>
      </c>
      <c r="L20" s="5">
        <v>1</v>
      </c>
      <c r="M20" s="5">
        <v>9</v>
      </c>
      <c r="N20" s="5" t="s">
        <v>64</v>
      </c>
      <c r="O20" s="5">
        <v>2</v>
      </c>
      <c r="P20" s="5">
        <v>1</v>
      </c>
      <c r="Q20" s="7">
        <v>5</v>
      </c>
      <c r="R20" s="5"/>
      <c r="S20" s="5"/>
      <c r="T20" s="5"/>
      <c r="U20" s="5">
        <v>30</v>
      </c>
      <c r="V20" s="5">
        <v>55</v>
      </c>
      <c r="W20" s="5"/>
      <c r="X20" s="5"/>
      <c r="Y20" s="5"/>
      <c r="Z20" s="5"/>
      <c r="AA20" s="5"/>
      <c r="AB20" s="5">
        <v>8</v>
      </c>
      <c r="AC20" s="5">
        <v>2</v>
      </c>
      <c r="AE20" s="5" t="s">
        <v>54</v>
      </c>
      <c r="AF20" s="24">
        <f t="shared" si="1"/>
        <v>6</v>
      </c>
      <c r="AG20" s="45">
        <f t="shared" si="2"/>
        <v>150.43123722633027</v>
      </c>
      <c r="AH20" s="46">
        <f t="shared" si="3"/>
        <v>1.5043123722633027</v>
      </c>
      <c r="AI20" s="31">
        <f t="shared" si="4"/>
        <v>0.07521561861316514</v>
      </c>
      <c r="AJ20" s="31">
        <f t="shared" si="5"/>
        <v>0</v>
      </c>
      <c r="AK20" s="31">
        <f t="shared" si="6"/>
        <v>0</v>
      </c>
      <c r="AL20" s="31">
        <f t="shared" si="7"/>
        <v>0</v>
      </c>
      <c r="AM20" s="31">
        <f t="shared" si="8"/>
        <v>0.4512937116789908</v>
      </c>
      <c r="AN20" s="31">
        <f t="shared" si="9"/>
        <v>0.8273718047448165</v>
      </c>
      <c r="AO20" s="31">
        <f t="shared" si="10"/>
        <v>0</v>
      </c>
      <c r="AP20" s="31">
        <f t="shared" si="11"/>
        <v>0</v>
      </c>
      <c r="AQ20" s="31">
        <f t="shared" si="12"/>
        <v>0</v>
      </c>
      <c r="AR20" s="31">
        <f t="shared" si="13"/>
        <v>0</v>
      </c>
      <c r="AS20" s="31">
        <f t="shared" si="14"/>
        <v>0</v>
      </c>
      <c r="AT20" s="31">
        <f t="shared" si="15"/>
        <v>0.12034498978106423</v>
      </c>
      <c r="AU20" s="31">
        <f t="shared" si="16"/>
        <v>0.030086247445266057</v>
      </c>
      <c r="AV20" s="31">
        <f t="shared" si="17"/>
        <v>0</v>
      </c>
      <c r="AW20" s="50">
        <f t="shared" si="18"/>
        <v>0</v>
      </c>
      <c r="AX20" s="30">
        <f t="shared" si="19"/>
        <v>0</v>
      </c>
      <c r="AY20" s="51">
        <f t="shared" si="20"/>
        <v>1</v>
      </c>
    </row>
    <row r="21" spans="1:51" ht="12" customHeight="1">
      <c r="A21" s="5" t="s">
        <v>49</v>
      </c>
      <c r="B21" s="5" t="s">
        <v>322</v>
      </c>
      <c r="C21" s="5">
        <v>1</v>
      </c>
      <c r="D21" s="5">
        <v>7</v>
      </c>
      <c r="E21" s="4">
        <v>29</v>
      </c>
      <c r="F21" s="4">
        <v>47</v>
      </c>
      <c r="G21" s="58">
        <v>14.38</v>
      </c>
      <c r="H21" s="5" t="s">
        <v>333</v>
      </c>
      <c r="I21" s="5">
        <v>1</v>
      </c>
      <c r="J21" s="5">
        <v>2</v>
      </c>
      <c r="K21" s="5">
        <v>4</v>
      </c>
      <c r="L21" s="5">
        <v>3</v>
      </c>
      <c r="M21" s="5">
        <v>3</v>
      </c>
      <c r="N21" s="5" t="s">
        <v>65</v>
      </c>
      <c r="O21" s="5">
        <v>1</v>
      </c>
      <c r="P21" s="5">
        <v>4</v>
      </c>
      <c r="Q21" s="7"/>
      <c r="R21" s="5"/>
      <c r="S21" s="5"/>
      <c r="T21" s="5"/>
      <c r="U21" s="5"/>
      <c r="V21" s="7">
        <v>40</v>
      </c>
      <c r="W21" s="5"/>
      <c r="X21" s="5"/>
      <c r="Y21" s="5"/>
      <c r="Z21" s="5"/>
      <c r="AA21" s="5"/>
      <c r="AB21" s="5">
        <v>10</v>
      </c>
      <c r="AC21" s="5">
        <v>50</v>
      </c>
      <c r="AE21" s="5"/>
      <c r="AF21" s="24">
        <f t="shared" si="1"/>
        <v>18</v>
      </c>
      <c r="AG21" s="45">
        <f t="shared" si="2"/>
        <v>451.2937116789908</v>
      </c>
      <c r="AH21" s="46">
        <f t="shared" si="3"/>
        <v>18.051748467159634</v>
      </c>
      <c r="AI21" s="31">
        <f t="shared" si="4"/>
        <v>0</v>
      </c>
      <c r="AJ21" s="31">
        <f t="shared" si="5"/>
        <v>0</v>
      </c>
      <c r="AK21" s="31">
        <f t="shared" si="6"/>
        <v>0</v>
      </c>
      <c r="AL21" s="31">
        <f t="shared" si="7"/>
        <v>0</v>
      </c>
      <c r="AM21" s="31">
        <f t="shared" si="8"/>
        <v>0</v>
      </c>
      <c r="AN21" s="31">
        <f t="shared" si="9"/>
        <v>7.220699386863854</v>
      </c>
      <c r="AO21" s="31">
        <f t="shared" si="10"/>
        <v>0</v>
      </c>
      <c r="AP21" s="31">
        <f t="shared" si="11"/>
        <v>0</v>
      </c>
      <c r="AQ21" s="31">
        <f t="shared" si="12"/>
        <v>0</v>
      </c>
      <c r="AR21" s="31">
        <f t="shared" si="13"/>
        <v>0</v>
      </c>
      <c r="AS21" s="31">
        <f t="shared" si="14"/>
        <v>0</v>
      </c>
      <c r="AT21" s="31">
        <f t="shared" si="15"/>
        <v>1.8051748467159634</v>
      </c>
      <c r="AU21" s="31">
        <f t="shared" si="16"/>
        <v>9.025874233579817</v>
      </c>
      <c r="AV21" s="31">
        <f t="shared" si="17"/>
        <v>0</v>
      </c>
      <c r="AW21" s="50">
        <f t="shared" si="18"/>
        <v>1</v>
      </c>
      <c r="AX21" s="30">
        <f t="shared" si="19"/>
        <v>0</v>
      </c>
      <c r="AY21" s="51">
        <f t="shared" si="20"/>
        <v>0</v>
      </c>
    </row>
    <row r="22" spans="1:51" ht="12" customHeight="1">
      <c r="A22" s="5" t="s">
        <v>49</v>
      </c>
      <c r="B22" s="5" t="s">
        <v>322</v>
      </c>
      <c r="C22" s="5">
        <v>1</v>
      </c>
      <c r="D22" s="5">
        <v>8</v>
      </c>
      <c r="E22" s="4">
        <v>47</v>
      </c>
      <c r="F22" s="4">
        <v>50</v>
      </c>
      <c r="G22" s="58">
        <v>14.485</v>
      </c>
      <c r="H22" s="5" t="s">
        <v>278</v>
      </c>
      <c r="I22" s="5" t="s">
        <v>56</v>
      </c>
      <c r="J22" s="5"/>
      <c r="K22" s="5"/>
      <c r="L22" s="5"/>
      <c r="M22" s="5"/>
      <c r="N22" s="5"/>
      <c r="O22" s="5"/>
      <c r="P22" s="1">
        <f>SUM(Q22:AE22)</f>
        <v>0</v>
      </c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5"/>
      <c r="AF22" s="24">
        <f t="shared" si="1"/>
        <v>3</v>
      </c>
      <c r="AG22" s="45">
        <f t="shared" si="2"/>
        <v>75.21561861316513</v>
      </c>
      <c r="AH22" s="46">
        <f t="shared" si="3"/>
        <v>0</v>
      </c>
      <c r="AI22" s="31">
        <f t="shared" si="4"/>
        <v>0</v>
      </c>
      <c r="AJ22" s="31">
        <f t="shared" si="5"/>
        <v>0</v>
      </c>
      <c r="AK22" s="31">
        <f t="shared" si="6"/>
        <v>0</v>
      </c>
      <c r="AL22" s="31">
        <f t="shared" si="7"/>
        <v>0</v>
      </c>
      <c r="AM22" s="31">
        <f t="shared" si="8"/>
        <v>0</v>
      </c>
      <c r="AN22" s="31">
        <f t="shared" si="9"/>
        <v>0</v>
      </c>
      <c r="AO22" s="31">
        <f t="shared" si="10"/>
        <v>0</v>
      </c>
      <c r="AP22" s="31">
        <f t="shared" si="11"/>
        <v>0</v>
      </c>
      <c r="AQ22" s="31">
        <f t="shared" si="12"/>
        <v>0</v>
      </c>
      <c r="AR22" s="31">
        <f t="shared" si="13"/>
        <v>0</v>
      </c>
      <c r="AS22" s="31">
        <f t="shared" si="14"/>
        <v>0</v>
      </c>
      <c r="AT22" s="31">
        <f t="shared" si="15"/>
        <v>0</v>
      </c>
      <c r="AU22" s="31">
        <f t="shared" si="16"/>
        <v>0</v>
      </c>
      <c r="AV22" s="31">
        <f t="shared" si="17"/>
        <v>0</v>
      </c>
      <c r="AW22" s="50">
        <f t="shared" si="18"/>
        <v>0</v>
      </c>
      <c r="AX22" s="30">
        <f t="shared" si="19"/>
        <v>0</v>
      </c>
      <c r="AY22" s="51">
        <f t="shared" si="20"/>
        <v>0</v>
      </c>
    </row>
    <row r="23" spans="1:51" ht="12" customHeight="1">
      <c r="A23" s="5" t="s">
        <v>49</v>
      </c>
      <c r="B23" s="5" t="s">
        <v>322</v>
      </c>
      <c r="C23" s="5">
        <v>1</v>
      </c>
      <c r="D23" s="5">
        <v>9</v>
      </c>
      <c r="E23" s="4">
        <v>50</v>
      </c>
      <c r="F23" s="4">
        <v>53</v>
      </c>
      <c r="G23" s="58">
        <v>14.515</v>
      </c>
      <c r="H23" s="5" t="s">
        <v>278</v>
      </c>
      <c r="I23" s="5" t="s">
        <v>56</v>
      </c>
      <c r="J23" s="5"/>
      <c r="K23" s="5"/>
      <c r="L23" s="5"/>
      <c r="M23" s="5"/>
      <c r="N23" s="5"/>
      <c r="O23" s="5"/>
      <c r="P23" s="1">
        <f>SUM(Q23:AE23)</f>
        <v>0</v>
      </c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E23" s="5"/>
      <c r="AF23" s="24">
        <f t="shared" si="1"/>
        <v>3</v>
      </c>
      <c r="AG23" s="45">
        <f t="shared" si="2"/>
        <v>75.21561861316513</v>
      </c>
      <c r="AH23" s="46">
        <f t="shared" si="3"/>
        <v>0</v>
      </c>
      <c r="AI23" s="31">
        <f t="shared" si="4"/>
        <v>0</v>
      </c>
      <c r="AJ23" s="31">
        <f t="shared" si="5"/>
        <v>0</v>
      </c>
      <c r="AK23" s="31">
        <f t="shared" si="6"/>
        <v>0</v>
      </c>
      <c r="AL23" s="31">
        <f t="shared" si="7"/>
        <v>0</v>
      </c>
      <c r="AM23" s="31">
        <f t="shared" si="8"/>
        <v>0</v>
      </c>
      <c r="AN23" s="31">
        <f t="shared" si="9"/>
        <v>0</v>
      </c>
      <c r="AO23" s="31">
        <f t="shared" si="10"/>
        <v>0</v>
      </c>
      <c r="AP23" s="31">
        <f t="shared" si="11"/>
        <v>0</v>
      </c>
      <c r="AQ23" s="31">
        <f t="shared" si="12"/>
        <v>0</v>
      </c>
      <c r="AR23" s="31">
        <f t="shared" si="13"/>
        <v>0</v>
      </c>
      <c r="AS23" s="31">
        <f t="shared" si="14"/>
        <v>0</v>
      </c>
      <c r="AT23" s="31">
        <f t="shared" si="15"/>
        <v>0</v>
      </c>
      <c r="AU23" s="31">
        <f t="shared" si="16"/>
        <v>0</v>
      </c>
      <c r="AV23" s="31">
        <f t="shared" si="17"/>
        <v>0</v>
      </c>
      <c r="AW23" s="50">
        <f t="shared" si="18"/>
        <v>0</v>
      </c>
      <c r="AX23" s="30">
        <f t="shared" si="19"/>
        <v>0</v>
      </c>
      <c r="AY23" s="51">
        <f t="shared" si="20"/>
        <v>0</v>
      </c>
    </row>
    <row r="24" spans="1:51" ht="12" customHeight="1">
      <c r="A24" s="5" t="s">
        <v>49</v>
      </c>
      <c r="B24" s="5" t="s">
        <v>322</v>
      </c>
      <c r="C24" s="5">
        <v>1</v>
      </c>
      <c r="D24" s="5">
        <v>10</v>
      </c>
      <c r="E24" s="4">
        <v>53</v>
      </c>
      <c r="F24" s="4">
        <v>59</v>
      </c>
      <c r="G24" s="58">
        <v>14.56</v>
      </c>
      <c r="H24" s="5" t="s">
        <v>333</v>
      </c>
      <c r="I24" s="5">
        <v>1</v>
      </c>
      <c r="J24" s="5">
        <v>2</v>
      </c>
      <c r="K24" s="5">
        <v>1</v>
      </c>
      <c r="L24" s="5">
        <v>2</v>
      </c>
      <c r="M24" s="5">
        <v>1</v>
      </c>
      <c r="N24" s="5" t="s">
        <v>60</v>
      </c>
      <c r="O24" s="5">
        <v>2</v>
      </c>
      <c r="P24" s="5">
        <v>4</v>
      </c>
      <c r="Q24" s="7"/>
      <c r="R24" s="5"/>
      <c r="S24" s="5"/>
      <c r="T24" s="5"/>
      <c r="U24" s="5"/>
      <c r="V24" s="5">
        <v>35</v>
      </c>
      <c r="W24" s="5"/>
      <c r="X24" s="5"/>
      <c r="Y24" s="5"/>
      <c r="Z24" s="5"/>
      <c r="AA24" s="5"/>
      <c r="AB24" s="5">
        <v>5</v>
      </c>
      <c r="AC24" s="5">
        <v>60</v>
      </c>
      <c r="AD24" s="5"/>
      <c r="AE24" s="5"/>
      <c r="AF24" s="24">
        <f t="shared" si="1"/>
        <v>6</v>
      </c>
      <c r="AG24" s="45">
        <f t="shared" si="2"/>
        <v>150.43123722633027</v>
      </c>
      <c r="AH24" s="46">
        <f t="shared" si="3"/>
        <v>6.017249489053211</v>
      </c>
      <c r="AI24" s="31">
        <f t="shared" si="4"/>
        <v>0</v>
      </c>
      <c r="AJ24" s="31">
        <f t="shared" si="5"/>
        <v>0</v>
      </c>
      <c r="AK24" s="31">
        <f t="shared" si="6"/>
        <v>0</v>
      </c>
      <c r="AL24" s="31">
        <f t="shared" si="7"/>
        <v>0</v>
      </c>
      <c r="AM24" s="31">
        <f t="shared" si="8"/>
        <v>0</v>
      </c>
      <c r="AN24" s="31">
        <f t="shared" si="9"/>
        <v>2.106037321168624</v>
      </c>
      <c r="AO24" s="31">
        <f t="shared" si="10"/>
        <v>0</v>
      </c>
      <c r="AP24" s="31">
        <f t="shared" si="11"/>
        <v>0</v>
      </c>
      <c r="AQ24" s="31">
        <f t="shared" si="12"/>
        <v>0</v>
      </c>
      <c r="AR24" s="31">
        <f t="shared" si="13"/>
        <v>0</v>
      </c>
      <c r="AS24" s="31">
        <f t="shared" si="14"/>
        <v>0</v>
      </c>
      <c r="AT24" s="31">
        <f t="shared" si="15"/>
        <v>0.30086247445266057</v>
      </c>
      <c r="AU24" s="31">
        <f t="shared" si="16"/>
        <v>3.6103496934319264</v>
      </c>
      <c r="AV24" s="31">
        <f t="shared" si="17"/>
        <v>0</v>
      </c>
      <c r="AW24" s="50">
        <f t="shared" si="18"/>
        <v>1</v>
      </c>
      <c r="AX24" s="30">
        <f t="shared" si="19"/>
        <v>0</v>
      </c>
      <c r="AY24" s="51">
        <f t="shared" si="20"/>
        <v>0</v>
      </c>
    </row>
    <row r="25" spans="1:51" ht="12" customHeight="1">
      <c r="A25" s="5" t="s">
        <v>49</v>
      </c>
      <c r="B25" s="5" t="s">
        <v>322</v>
      </c>
      <c r="C25" s="5">
        <v>1</v>
      </c>
      <c r="D25" s="5">
        <v>10</v>
      </c>
      <c r="E25" s="4">
        <v>53</v>
      </c>
      <c r="F25" s="4">
        <v>59</v>
      </c>
      <c r="G25" s="58">
        <v>14.56</v>
      </c>
      <c r="H25" s="5" t="s">
        <v>333</v>
      </c>
      <c r="I25" s="5">
        <v>2</v>
      </c>
      <c r="J25" s="5">
        <v>2</v>
      </c>
      <c r="K25" s="5">
        <v>4</v>
      </c>
      <c r="L25" s="5">
        <v>3</v>
      </c>
      <c r="M25" s="5">
        <v>1</v>
      </c>
      <c r="N25" s="5" t="s">
        <v>66</v>
      </c>
      <c r="O25" s="5">
        <v>2</v>
      </c>
      <c r="P25" s="5">
        <v>3</v>
      </c>
      <c r="R25" s="5"/>
      <c r="S25" s="5"/>
      <c r="T25" s="5"/>
      <c r="U25" s="5"/>
      <c r="V25" s="7">
        <v>80</v>
      </c>
      <c r="W25" s="5"/>
      <c r="X25" s="5"/>
      <c r="Y25" s="5"/>
      <c r="Z25" s="5"/>
      <c r="AA25" s="5"/>
      <c r="AB25" s="5">
        <v>10</v>
      </c>
      <c r="AC25" s="5">
        <v>10</v>
      </c>
      <c r="AD25" s="5"/>
      <c r="AE25" s="5"/>
      <c r="AF25" s="24">
        <f t="shared" si="1"/>
        <v>6</v>
      </c>
      <c r="AG25" s="45">
        <f t="shared" si="2"/>
        <v>150.43123722633027</v>
      </c>
      <c r="AH25" s="46">
        <f t="shared" si="3"/>
        <v>4.5129371167899075</v>
      </c>
      <c r="AI25" s="31">
        <f t="shared" si="4"/>
        <v>0</v>
      </c>
      <c r="AJ25" s="31">
        <f t="shared" si="5"/>
        <v>0</v>
      </c>
      <c r="AK25" s="31">
        <f t="shared" si="6"/>
        <v>0</v>
      </c>
      <c r="AL25" s="31">
        <f t="shared" si="7"/>
        <v>0</v>
      </c>
      <c r="AM25" s="31">
        <f t="shared" si="8"/>
        <v>0</v>
      </c>
      <c r="AN25" s="31">
        <f t="shared" si="9"/>
        <v>3.6103496934319264</v>
      </c>
      <c r="AO25" s="31">
        <f t="shared" si="10"/>
        <v>0</v>
      </c>
      <c r="AP25" s="31">
        <f t="shared" si="11"/>
        <v>0</v>
      </c>
      <c r="AQ25" s="31">
        <f t="shared" si="12"/>
        <v>0</v>
      </c>
      <c r="AR25" s="31">
        <f t="shared" si="13"/>
        <v>0</v>
      </c>
      <c r="AS25" s="31">
        <f t="shared" si="14"/>
        <v>0</v>
      </c>
      <c r="AT25" s="31">
        <f t="shared" si="15"/>
        <v>0.4512937116789908</v>
      </c>
      <c r="AU25" s="31">
        <f t="shared" si="16"/>
        <v>0.4512937116789908</v>
      </c>
      <c r="AV25" s="31">
        <f t="shared" si="17"/>
        <v>0</v>
      </c>
      <c r="AW25" s="50">
        <f t="shared" si="18"/>
        <v>0</v>
      </c>
      <c r="AX25" s="30">
        <f>IF(AND(AND(AB25+AC25&lt;45,AB25+AC25&gt;10),V25&gt;(100-AB25+AC25)/2),1,0)</f>
        <v>1</v>
      </c>
      <c r="AY25" s="51">
        <f t="shared" si="20"/>
        <v>0</v>
      </c>
    </row>
    <row r="26" spans="1:51" ht="12" customHeight="1">
      <c r="A26" s="5" t="s">
        <v>49</v>
      </c>
      <c r="B26" s="5" t="s">
        <v>322</v>
      </c>
      <c r="C26" s="5">
        <v>1</v>
      </c>
      <c r="D26" s="5">
        <v>11</v>
      </c>
      <c r="E26" s="4">
        <v>59</v>
      </c>
      <c r="F26" s="4">
        <v>63</v>
      </c>
      <c r="G26" s="58">
        <v>14.61</v>
      </c>
      <c r="H26" s="5" t="s">
        <v>333</v>
      </c>
      <c r="I26" s="5">
        <v>1</v>
      </c>
      <c r="J26" s="5">
        <v>2</v>
      </c>
      <c r="K26" s="5">
        <v>1</v>
      </c>
      <c r="L26" s="5">
        <v>3</v>
      </c>
      <c r="M26" s="5">
        <v>3</v>
      </c>
      <c r="N26" s="5" t="s">
        <v>59</v>
      </c>
      <c r="O26" s="5">
        <v>2</v>
      </c>
      <c r="P26" s="5">
        <v>10</v>
      </c>
      <c r="Q26" s="7">
        <v>8</v>
      </c>
      <c r="R26" s="5"/>
      <c r="S26" s="5"/>
      <c r="T26" s="5"/>
      <c r="U26" s="5">
        <v>30</v>
      </c>
      <c r="V26" s="5">
        <v>60</v>
      </c>
      <c r="W26" s="5"/>
      <c r="X26" s="5"/>
      <c r="Y26" s="5"/>
      <c r="Z26" s="5"/>
      <c r="AA26" s="5"/>
      <c r="AB26" s="5">
        <v>1</v>
      </c>
      <c r="AC26" s="5">
        <v>1</v>
      </c>
      <c r="AD26" s="5"/>
      <c r="AE26" s="5" t="s">
        <v>54</v>
      </c>
      <c r="AF26" s="24">
        <f t="shared" si="1"/>
        <v>4</v>
      </c>
      <c r="AG26" s="45">
        <f t="shared" si="2"/>
        <v>100.28749148422018</v>
      </c>
      <c r="AH26" s="46">
        <f t="shared" si="3"/>
        <v>10.028749148422019</v>
      </c>
      <c r="AI26" s="31">
        <f t="shared" si="4"/>
        <v>0.8022999318737616</v>
      </c>
      <c r="AJ26" s="31">
        <f t="shared" si="5"/>
        <v>0</v>
      </c>
      <c r="AK26" s="31">
        <f t="shared" si="6"/>
        <v>0</v>
      </c>
      <c r="AL26" s="31">
        <f t="shared" si="7"/>
        <v>0</v>
      </c>
      <c r="AM26" s="31">
        <f t="shared" si="8"/>
        <v>3.0086247445266054</v>
      </c>
      <c r="AN26" s="31">
        <f t="shared" si="9"/>
        <v>6.017249489053211</v>
      </c>
      <c r="AO26" s="31">
        <f t="shared" si="10"/>
        <v>0</v>
      </c>
      <c r="AP26" s="31">
        <f t="shared" si="11"/>
        <v>0</v>
      </c>
      <c r="AQ26" s="31">
        <f t="shared" si="12"/>
        <v>0</v>
      </c>
      <c r="AR26" s="31">
        <f t="shared" si="13"/>
        <v>0</v>
      </c>
      <c r="AS26" s="31">
        <f t="shared" si="14"/>
        <v>0</v>
      </c>
      <c r="AT26" s="31">
        <f t="shared" si="15"/>
        <v>0.1002874914842202</v>
      </c>
      <c r="AU26" s="31">
        <f t="shared" si="16"/>
        <v>0.1002874914842202</v>
      </c>
      <c r="AV26" s="31">
        <f t="shared" si="17"/>
        <v>0</v>
      </c>
      <c r="AW26" s="50">
        <f t="shared" si="18"/>
        <v>0</v>
      </c>
      <c r="AX26" s="30">
        <f t="shared" si="19"/>
        <v>0</v>
      </c>
      <c r="AY26" s="51">
        <f t="shared" si="20"/>
        <v>1</v>
      </c>
    </row>
    <row r="27" spans="1:51" ht="12" customHeight="1">
      <c r="A27" s="5" t="s">
        <v>49</v>
      </c>
      <c r="B27" s="5" t="s">
        <v>322</v>
      </c>
      <c r="C27" s="5">
        <v>1</v>
      </c>
      <c r="D27" s="5">
        <v>11</v>
      </c>
      <c r="E27" s="4">
        <v>59</v>
      </c>
      <c r="F27" s="4">
        <v>63</v>
      </c>
      <c r="G27" s="58">
        <v>14.61</v>
      </c>
      <c r="H27" s="5" t="s">
        <v>333</v>
      </c>
      <c r="I27" s="5">
        <v>2</v>
      </c>
      <c r="J27" s="5">
        <v>2</v>
      </c>
      <c r="K27" s="5">
        <v>4</v>
      </c>
      <c r="L27" s="5">
        <v>5</v>
      </c>
      <c r="M27" s="5">
        <v>1</v>
      </c>
      <c r="N27" s="5" t="s">
        <v>59</v>
      </c>
      <c r="O27" s="5">
        <v>1</v>
      </c>
      <c r="P27" s="5">
        <v>1</v>
      </c>
      <c r="R27" s="5"/>
      <c r="S27" s="5"/>
      <c r="T27" s="5"/>
      <c r="U27" s="5"/>
      <c r="V27" s="7">
        <v>60</v>
      </c>
      <c r="W27" s="5"/>
      <c r="X27" s="5"/>
      <c r="Y27" s="5"/>
      <c r="Z27" s="5"/>
      <c r="AA27" s="5"/>
      <c r="AB27" s="5">
        <v>38</v>
      </c>
      <c r="AC27" s="5">
        <v>2</v>
      </c>
      <c r="AD27" s="5"/>
      <c r="AE27" s="5"/>
      <c r="AF27" s="24">
        <f t="shared" si="1"/>
        <v>4</v>
      </c>
      <c r="AG27" s="45">
        <f t="shared" si="2"/>
        <v>100.28749148422018</v>
      </c>
      <c r="AH27" s="46">
        <f t="shared" si="3"/>
        <v>1.0028749148422018</v>
      </c>
      <c r="AI27" s="31">
        <f t="shared" si="4"/>
        <v>0</v>
      </c>
      <c r="AJ27" s="31">
        <f t="shared" si="5"/>
        <v>0</v>
      </c>
      <c r="AK27" s="31">
        <f t="shared" si="6"/>
        <v>0</v>
      </c>
      <c r="AL27" s="31">
        <f t="shared" si="7"/>
        <v>0</v>
      </c>
      <c r="AM27" s="31">
        <f t="shared" si="8"/>
        <v>0</v>
      </c>
      <c r="AN27" s="31">
        <f t="shared" si="9"/>
        <v>0.601724948905321</v>
      </c>
      <c r="AO27" s="31">
        <f t="shared" si="10"/>
        <v>0</v>
      </c>
      <c r="AP27" s="31">
        <f t="shared" si="11"/>
        <v>0</v>
      </c>
      <c r="AQ27" s="31">
        <f t="shared" si="12"/>
        <v>0</v>
      </c>
      <c r="AR27" s="31">
        <f t="shared" si="13"/>
        <v>0</v>
      </c>
      <c r="AS27" s="31">
        <f t="shared" si="14"/>
        <v>0</v>
      </c>
      <c r="AT27" s="31">
        <f t="shared" si="15"/>
        <v>0.3810924676400367</v>
      </c>
      <c r="AU27" s="31">
        <f t="shared" si="16"/>
        <v>0.020057498296844035</v>
      </c>
      <c r="AV27" s="31">
        <f t="shared" si="17"/>
        <v>0</v>
      </c>
      <c r="AW27" s="50">
        <f t="shared" si="18"/>
        <v>0</v>
      </c>
      <c r="AX27" s="30">
        <f t="shared" si="19"/>
        <v>1</v>
      </c>
      <c r="AY27" s="51">
        <f t="shared" si="20"/>
        <v>0</v>
      </c>
    </row>
    <row r="28" spans="1:51" ht="12" customHeight="1">
      <c r="A28" s="5" t="s">
        <v>49</v>
      </c>
      <c r="B28" s="5" t="s">
        <v>322</v>
      </c>
      <c r="C28" s="5">
        <v>1</v>
      </c>
      <c r="D28" s="5">
        <v>12</v>
      </c>
      <c r="E28" s="4">
        <v>63</v>
      </c>
      <c r="F28" s="4">
        <v>67</v>
      </c>
      <c r="G28" s="58">
        <v>14.65</v>
      </c>
      <c r="H28" s="5" t="s">
        <v>333</v>
      </c>
      <c r="I28" s="5">
        <v>1</v>
      </c>
      <c r="J28" s="5">
        <v>2</v>
      </c>
      <c r="K28" s="5">
        <v>4</v>
      </c>
      <c r="L28" s="5">
        <v>3</v>
      </c>
      <c r="M28" s="5">
        <v>3</v>
      </c>
      <c r="N28" s="5" t="s">
        <v>59</v>
      </c>
      <c r="O28" s="5">
        <v>2</v>
      </c>
      <c r="P28" s="5">
        <v>3</v>
      </c>
      <c r="Q28" s="7"/>
      <c r="R28" s="5"/>
      <c r="S28" s="5"/>
      <c r="T28" s="5"/>
      <c r="U28" s="5">
        <v>10</v>
      </c>
      <c r="V28" s="5">
        <v>60</v>
      </c>
      <c r="W28" s="5"/>
      <c r="X28" s="5"/>
      <c r="Y28" s="5"/>
      <c r="Z28" s="5"/>
      <c r="AA28" s="5"/>
      <c r="AB28" s="5">
        <v>25</v>
      </c>
      <c r="AC28" s="5">
        <v>5</v>
      </c>
      <c r="AD28" s="5"/>
      <c r="AE28" s="5" t="s">
        <v>54</v>
      </c>
      <c r="AF28" s="24">
        <f t="shared" si="1"/>
        <v>4</v>
      </c>
      <c r="AG28" s="45">
        <f t="shared" si="2"/>
        <v>100.28749148422018</v>
      </c>
      <c r="AH28" s="46">
        <f t="shared" si="3"/>
        <v>3.0086247445266054</v>
      </c>
      <c r="AI28" s="31">
        <f t="shared" si="4"/>
        <v>0</v>
      </c>
      <c r="AJ28" s="31">
        <f t="shared" si="5"/>
        <v>0</v>
      </c>
      <c r="AK28" s="31">
        <f t="shared" si="6"/>
        <v>0</v>
      </c>
      <c r="AL28" s="31">
        <f t="shared" si="7"/>
        <v>0</v>
      </c>
      <c r="AM28" s="31">
        <f t="shared" si="8"/>
        <v>0.30086247445266057</v>
      </c>
      <c r="AN28" s="31">
        <f t="shared" si="9"/>
        <v>1.8051748467159632</v>
      </c>
      <c r="AO28" s="31">
        <f t="shared" si="10"/>
        <v>0</v>
      </c>
      <c r="AP28" s="31">
        <f t="shared" si="11"/>
        <v>0</v>
      </c>
      <c r="AQ28" s="31">
        <f t="shared" si="12"/>
        <v>0</v>
      </c>
      <c r="AR28" s="31">
        <f t="shared" si="13"/>
        <v>0</v>
      </c>
      <c r="AS28" s="31">
        <f t="shared" si="14"/>
        <v>0</v>
      </c>
      <c r="AT28" s="31">
        <f t="shared" si="15"/>
        <v>0.7521561861316514</v>
      </c>
      <c r="AU28" s="31">
        <f t="shared" si="16"/>
        <v>0.15043123722633028</v>
      </c>
      <c r="AV28" s="31">
        <f t="shared" si="17"/>
        <v>0</v>
      </c>
      <c r="AW28" s="50">
        <f t="shared" si="18"/>
        <v>0</v>
      </c>
      <c r="AX28" s="30">
        <f t="shared" si="19"/>
        <v>1</v>
      </c>
      <c r="AY28" s="51">
        <f t="shared" si="20"/>
        <v>0</v>
      </c>
    </row>
    <row r="29" spans="1:51" ht="12" customHeight="1">
      <c r="A29" s="5" t="s">
        <v>49</v>
      </c>
      <c r="B29" s="5" t="s">
        <v>322</v>
      </c>
      <c r="C29" s="5">
        <v>1</v>
      </c>
      <c r="D29" s="5">
        <v>13</v>
      </c>
      <c r="E29" s="4">
        <v>67</v>
      </c>
      <c r="F29" s="4">
        <v>77</v>
      </c>
      <c r="G29" s="58">
        <v>14.72</v>
      </c>
      <c r="H29" s="5" t="s">
        <v>278</v>
      </c>
      <c r="I29" s="5">
        <v>1</v>
      </c>
      <c r="J29" s="5">
        <v>2</v>
      </c>
      <c r="K29" s="5">
        <v>1</v>
      </c>
      <c r="L29" s="5">
        <v>1</v>
      </c>
      <c r="M29" s="5">
        <v>2</v>
      </c>
      <c r="N29" s="5" t="s">
        <v>59</v>
      </c>
      <c r="O29" s="5">
        <v>1</v>
      </c>
      <c r="P29" s="5">
        <v>1</v>
      </c>
      <c r="Q29" s="7"/>
      <c r="R29" s="5"/>
      <c r="S29" s="5"/>
      <c r="T29" s="5"/>
      <c r="U29" s="5">
        <v>35</v>
      </c>
      <c r="V29" s="5">
        <v>60</v>
      </c>
      <c r="W29" s="5"/>
      <c r="X29" s="5"/>
      <c r="Y29" s="5"/>
      <c r="Z29" s="5"/>
      <c r="AA29" s="5"/>
      <c r="AB29" s="5">
        <v>5</v>
      </c>
      <c r="AC29" s="5"/>
      <c r="AD29" s="5"/>
      <c r="AE29" s="5" t="s">
        <v>54</v>
      </c>
      <c r="AF29" s="24">
        <f t="shared" si="1"/>
        <v>10</v>
      </c>
      <c r="AG29" s="45">
        <f t="shared" si="2"/>
        <v>250.71872871055044</v>
      </c>
      <c r="AH29" s="46">
        <f t="shared" si="3"/>
        <v>2.5071872871055043</v>
      </c>
      <c r="AI29" s="31">
        <f t="shared" si="4"/>
        <v>0</v>
      </c>
      <c r="AJ29" s="31">
        <f t="shared" si="5"/>
        <v>0</v>
      </c>
      <c r="AK29" s="31">
        <f t="shared" si="6"/>
        <v>0</v>
      </c>
      <c r="AL29" s="31">
        <f t="shared" si="7"/>
        <v>0</v>
      </c>
      <c r="AM29" s="31">
        <f t="shared" si="8"/>
        <v>0.8775155504869264</v>
      </c>
      <c r="AN29" s="31">
        <f t="shared" si="9"/>
        <v>1.5043123722633025</v>
      </c>
      <c r="AO29" s="31">
        <f t="shared" si="10"/>
        <v>0</v>
      </c>
      <c r="AP29" s="31">
        <f t="shared" si="11"/>
        <v>0</v>
      </c>
      <c r="AQ29" s="31">
        <f t="shared" si="12"/>
        <v>0</v>
      </c>
      <c r="AR29" s="31">
        <f t="shared" si="13"/>
        <v>0</v>
      </c>
      <c r="AS29" s="31">
        <f t="shared" si="14"/>
        <v>0</v>
      </c>
      <c r="AT29" s="31">
        <f t="shared" si="15"/>
        <v>0.12535936435527523</v>
      </c>
      <c r="AU29" s="31">
        <f t="shared" si="16"/>
        <v>0</v>
      </c>
      <c r="AV29" s="31">
        <f t="shared" si="17"/>
        <v>0</v>
      </c>
      <c r="AW29" s="50">
        <f t="shared" si="18"/>
        <v>0</v>
      </c>
      <c r="AX29" s="30">
        <f t="shared" si="19"/>
        <v>0</v>
      </c>
      <c r="AY29" s="51">
        <f t="shared" si="20"/>
        <v>1</v>
      </c>
    </row>
    <row r="30" spans="1:51" ht="12" customHeight="1">
      <c r="A30" s="5" t="s">
        <v>49</v>
      </c>
      <c r="B30" s="5" t="s">
        <v>322</v>
      </c>
      <c r="C30" s="5">
        <v>1</v>
      </c>
      <c r="D30" s="5">
        <v>13</v>
      </c>
      <c r="E30" s="4">
        <v>67</v>
      </c>
      <c r="F30" s="4">
        <v>77</v>
      </c>
      <c r="G30" s="58">
        <v>14.72</v>
      </c>
      <c r="H30" s="5" t="s">
        <v>278</v>
      </c>
      <c r="I30" s="5">
        <v>2</v>
      </c>
      <c r="J30" s="5">
        <v>2</v>
      </c>
      <c r="K30" s="5">
        <v>4</v>
      </c>
      <c r="L30" s="5">
        <v>3</v>
      </c>
      <c r="M30" s="5">
        <v>1</v>
      </c>
      <c r="N30" s="5" t="s">
        <v>57</v>
      </c>
      <c r="O30" s="5">
        <v>1</v>
      </c>
      <c r="P30" s="5">
        <v>1</v>
      </c>
      <c r="R30" s="5"/>
      <c r="S30" s="5"/>
      <c r="T30" s="5"/>
      <c r="U30" s="5"/>
      <c r="V30" s="7">
        <v>50</v>
      </c>
      <c r="W30" s="5"/>
      <c r="X30" s="5"/>
      <c r="Y30" s="5"/>
      <c r="Z30" s="5"/>
      <c r="AA30" s="5"/>
      <c r="AB30" s="5">
        <v>50</v>
      </c>
      <c r="AC30" s="5"/>
      <c r="AD30" s="5"/>
      <c r="AE30" s="5"/>
      <c r="AF30" s="24">
        <f t="shared" si="1"/>
        <v>10</v>
      </c>
      <c r="AG30" s="45">
        <f t="shared" si="2"/>
        <v>250.71872871055044</v>
      </c>
      <c r="AH30" s="46">
        <f t="shared" si="3"/>
        <v>2.5071872871055043</v>
      </c>
      <c r="AI30" s="31">
        <f t="shared" si="4"/>
        <v>0</v>
      </c>
      <c r="AJ30" s="31">
        <f t="shared" si="5"/>
        <v>0</v>
      </c>
      <c r="AK30" s="31">
        <f t="shared" si="6"/>
        <v>0</v>
      </c>
      <c r="AL30" s="31">
        <f t="shared" si="7"/>
        <v>0</v>
      </c>
      <c r="AM30" s="31">
        <f t="shared" si="8"/>
        <v>0</v>
      </c>
      <c r="AN30" s="31">
        <f t="shared" si="9"/>
        <v>1.2535936435527522</v>
      </c>
      <c r="AO30" s="31">
        <f t="shared" si="10"/>
        <v>0</v>
      </c>
      <c r="AP30" s="31">
        <f t="shared" si="11"/>
        <v>0</v>
      </c>
      <c r="AQ30" s="31">
        <f t="shared" si="12"/>
        <v>0</v>
      </c>
      <c r="AR30" s="31">
        <f t="shared" si="13"/>
        <v>0</v>
      </c>
      <c r="AS30" s="31">
        <f t="shared" si="14"/>
        <v>0</v>
      </c>
      <c r="AT30" s="31">
        <f t="shared" si="15"/>
        <v>1.2535936435527522</v>
      </c>
      <c r="AU30" s="31">
        <f t="shared" si="16"/>
        <v>0</v>
      </c>
      <c r="AV30" s="31">
        <f t="shared" si="17"/>
        <v>0</v>
      </c>
      <c r="AW30" s="50">
        <f t="shared" si="18"/>
        <v>1</v>
      </c>
      <c r="AX30" s="30">
        <f t="shared" si="19"/>
        <v>0</v>
      </c>
      <c r="AY30" s="51">
        <f t="shared" si="20"/>
        <v>0</v>
      </c>
    </row>
    <row r="31" spans="1:51" ht="12" customHeight="1">
      <c r="A31" s="5" t="s">
        <v>49</v>
      </c>
      <c r="B31" s="5" t="s">
        <v>322</v>
      </c>
      <c r="C31" s="5">
        <v>1</v>
      </c>
      <c r="D31" s="5">
        <v>16</v>
      </c>
      <c r="E31" s="4">
        <v>77</v>
      </c>
      <c r="F31" s="4">
        <v>111</v>
      </c>
      <c r="G31" s="58">
        <v>14.94</v>
      </c>
      <c r="H31" s="5" t="s">
        <v>333</v>
      </c>
      <c r="I31" s="5" t="s">
        <v>56</v>
      </c>
      <c r="J31" s="5"/>
      <c r="K31" s="5"/>
      <c r="L31" s="5"/>
      <c r="M31" s="5"/>
      <c r="N31" s="5"/>
      <c r="O31" s="5"/>
      <c r="P31" s="1">
        <f>SUM(Q31:AE31)</f>
        <v>0</v>
      </c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4">
        <f t="shared" si="1"/>
        <v>34</v>
      </c>
      <c r="AG31" s="45">
        <f t="shared" si="2"/>
        <v>852.4436776158716</v>
      </c>
      <c r="AH31" s="46">
        <f t="shared" si="3"/>
        <v>0</v>
      </c>
      <c r="AI31" s="31">
        <f t="shared" si="4"/>
        <v>0</v>
      </c>
      <c r="AJ31" s="31">
        <f t="shared" si="5"/>
        <v>0</v>
      </c>
      <c r="AK31" s="31">
        <f t="shared" si="6"/>
        <v>0</v>
      </c>
      <c r="AL31" s="31">
        <f t="shared" si="7"/>
        <v>0</v>
      </c>
      <c r="AM31" s="31">
        <f t="shared" si="8"/>
        <v>0</v>
      </c>
      <c r="AN31" s="31">
        <f t="shared" si="9"/>
        <v>0</v>
      </c>
      <c r="AO31" s="31">
        <f t="shared" si="10"/>
        <v>0</v>
      </c>
      <c r="AP31" s="31">
        <f t="shared" si="11"/>
        <v>0</v>
      </c>
      <c r="AQ31" s="31">
        <f t="shared" si="12"/>
        <v>0</v>
      </c>
      <c r="AR31" s="31">
        <f t="shared" si="13"/>
        <v>0</v>
      </c>
      <c r="AS31" s="31">
        <f t="shared" si="14"/>
        <v>0</v>
      </c>
      <c r="AT31" s="31">
        <f t="shared" si="15"/>
        <v>0</v>
      </c>
      <c r="AU31" s="31">
        <f t="shared" si="16"/>
        <v>0</v>
      </c>
      <c r="AV31" s="31">
        <f t="shared" si="17"/>
        <v>0</v>
      </c>
      <c r="AW31" s="50">
        <f t="shared" si="18"/>
        <v>0</v>
      </c>
      <c r="AX31" s="30">
        <f t="shared" si="19"/>
        <v>0</v>
      </c>
      <c r="AY31" s="51">
        <f t="shared" si="20"/>
        <v>0</v>
      </c>
    </row>
    <row r="32" spans="1:51" ht="12" customHeight="1">
      <c r="A32" s="5" t="s">
        <v>49</v>
      </c>
      <c r="B32" s="5" t="s">
        <v>322</v>
      </c>
      <c r="C32" s="5">
        <v>1</v>
      </c>
      <c r="D32" s="5">
        <v>20</v>
      </c>
      <c r="E32" s="4">
        <v>77</v>
      </c>
      <c r="F32" s="4">
        <v>111</v>
      </c>
      <c r="G32" s="58">
        <v>14.94</v>
      </c>
      <c r="H32" s="5" t="s">
        <v>333</v>
      </c>
      <c r="I32" s="5" t="s">
        <v>56</v>
      </c>
      <c r="J32" s="5"/>
      <c r="K32" s="5"/>
      <c r="L32" s="5"/>
      <c r="M32" s="5"/>
      <c r="N32" s="5"/>
      <c r="O32" s="5"/>
      <c r="P32" s="1">
        <f>SUM(Q32:AE32)</f>
        <v>0</v>
      </c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4">
        <f t="shared" si="1"/>
        <v>34</v>
      </c>
      <c r="AG32" s="45">
        <f t="shared" si="2"/>
        <v>852.4436776158716</v>
      </c>
      <c r="AH32" s="46">
        <f t="shared" si="3"/>
        <v>0</v>
      </c>
      <c r="AI32" s="31">
        <f t="shared" si="4"/>
        <v>0</v>
      </c>
      <c r="AJ32" s="31">
        <f t="shared" si="5"/>
        <v>0</v>
      </c>
      <c r="AK32" s="31">
        <f t="shared" si="6"/>
        <v>0</v>
      </c>
      <c r="AL32" s="31">
        <f t="shared" si="7"/>
        <v>0</v>
      </c>
      <c r="AM32" s="31">
        <f t="shared" si="8"/>
        <v>0</v>
      </c>
      <c r="AN32" s="31">
        <f t="shared" si="9"/>
        <v>0</v>
      </c>
      <c r="AO32" s="31">
        <f t="shared" si="10"/>
        <v>0</v>
      </c>
      <c r="AP32" s="31">
        <f t="shared" si="11"/>
        <v>0</v>
      </c>
      <c r="AQ32" s="31">
        <f t="shared" si="12"/>
        <v>0</v>
      </c>
      <c r="AR32" s="31">
        <f t="shared" si="13"/>
        <v>0</v>
      </c>
      <c r="AS32" s="31">
        <f t="shared" si="14"/>
        <v>0</v>
      </c>
      <c r="AT32" s="31">
        <f t="shared" si="15"/>
        <v>0</v>
      </c>
      <c r="AU32" s="31">
        <f t="shared" si="16"/>
        <v>0</v>
      </c>
      <c r="AV32" s="31">
        <f t="shared" si="17"/>
        <v>0</v>
      </c>
      <c r="AW32" s="50">
        <f t="shared" si="18"/>
        <v>0</v>
      </c>
      <c r="AX32" s="30">
        <f t="shared" si="19"/>
        <v>0</v>
      </c>
      <c r="AY32" s="51">
        <f t="shared" si="20"/>
        <v>0</v>
      </c>
    </row>
    <row r="33" spans="1:51" ht="12" customHeight="1">
      <c r="A33" s="5" t="s">
        <v>49</v>
      </c>
      <c r="B33" s="5" t="s">
        <v>322</v>
      </c>
      <c r="C33" s="5">
        <v>1</v>
      </c>
      <c r="D33" s="5">
        <v>17</v>
      </c>
      <c r="E33" s="4">
        <v>77</v>
      </c>
      <c r="F33" s="4">
        <v>111</v>
      </c>
      <c r="G33" s="58">
        <v>14.94</v>
      </c>
      <c r="H33" s="5" t="s">
        <v>333</v>
      </c>
      <c r="I33" s="5">
        <v>2</v>
      </c>
      <c r="J33" s="5">
        <v>2</v>
      </c>
      <c r="K33" s="5">
        <v>1</v>
      </c>
      <c r="L33" s="5">
        <v>1</v>
      </c>
      <c r="M33" s="5">
        <v>3</v>
      </c>
      <c r="N33" s="5" t="s">
        <v>62</v>
      </c>
      <c r="O33" s="5">
        <v>2</v>
      </c>
      <c r="P33" s="5">
        <v>1</v>
      </c>
      <c r="Q33" s="7"/>
      <c r="R33" s="5"/>
      <c r="S33" s="5"/>
      <c r="T33" s="5"/>
      <c r="U33" s="5"/>
      <c r="V33" s="7">
        <v>10</v>
      </c>
      <c r="W33" s="5"/>
      <c r="X33" s="5"/>
      <c r="Y33" s="5"/>
      <c r="Z33" s="5"/>
      <c r="AA33" s="5"/>
      <c r="AB33" s="5">
        <v>15</v>
      </c>
      <c r="AC33" s="5">
        <v>75</v>
      </c>
      <c r="AD33" s="5"/>
      <c r="AE33" s="5" t="s">
        <v>54</v>
      </c>
      <c r="AF33" s="24">
        <f t="shared" si="1"/>
        <v>34</v>
      </c>
      <c r="AG33" s="45">
        <f t="shared" si="2"/>
        <v>852.4436776158716</v>
      </c>
      <c r="AH33" s="46">
        <f t="shared" si="3"/>
        <v>8.524436776158716</v>
      </c>
      <c r="AI33" s="31">
        <f t="shared" si="4"/>
        <v>0</v>
      </c>
      <c r="AJ33" s="31">
        <f t="shared" si="5"/>
        <v>0</v>
      </c>
      <c r="AK33" s="31">
        <f t="shared" si="6"/>
        <v>0</v>
      </c>
      <c r="AL33" s="31">
        <f t="shared" si="7"/>
        <v>0</v>
      </c>
      <c r="AM33" s="31">
        <f t="shared" si="8"/>
        <v>0</v>
      </c>
      <c r="AN33" s="31">
        <f t="shared" si="9"/>
        <v>0.8524436776158716</v>
      </c>
      <c r="AO33" s="31">
        <f t="shared" si="10"/>
        <v>0</v>
      </c>
      <c r="AP33" s="31">
        <f t="shared" si="11"/>
        <v>0</v>
      </c>
      <c r="AQ33" s="31">
        <f t="shared" si="12"/>
        <v>0</v>
      </c>
      <c r="AR33" s="31">
        <f t="shared" si="13"/>
        <v>0</v>
      </c>
      <c r="AS33" s="31">
        <f t="shared" si="14"/>
        <v>0</v>
      </c>
      <c r="AT33" s="31">
        <f t="shared" si="15"/>
        <v>1.2786655164238072</v>
      </c>
      <c r="AU33" s="31">
        <f t="shared" si="16"/>
        <v>6.393327582119037</v>
      </c>
      <c r="AV33" s="31">
        <f t="shared" si="17"/>
        <v>0</v>
      </c>
      <c r="AW33" s="50">
        <f t="shared" si="18"/>
        <v>1</v>
      </c>
      <c r="AX33" s="30">
        <f t="shared" si="19"/>
        <v>0</v>
      </c>
      <c r="AY33" s="51">
        <f>IF(AND(AB33+AC33&lt;=10,V33&gt;=(100-(AB33+AC33))/2),1,0)</f>
        <v>0</v>
      </c>
    </row>
    <row r="34" spans="1:51" ht="12" customHeight="1">
      <c r="A34" s="5" t="s">
        <v>49</v>
      </c>
      <c r="B34" s="5" t="s">
        <v>322</v>
      </c>
      <c r="C34" s="5">
        <v>1</v>
      </c>
      <c r="D34" s="5">
        <v>17</v>
      </c>
      <c r="E34" s="4">
        <v>77</v>
      </c>
      <c r="F34" s="4">
        <v>111</v>
      </c>
      <c r="G34" s="58">
        <v>14.94</v>
      </c>
      <c r="H34" s="5" t="s">
        <v>333</v>
      </c>
      <c r="I34" s="5">
        <v>3</v>
      </c>
      <c r="J34" s="5">
        <v>2</v>
      </c>
      <c r="K34" s="5">
        <v>1</v>
      </c>
      <c r="L34" s="5">
        <v>1</v>
      </c>
      <c r="M34" s="5">
        <v>3</v>
      </c>
      <c r="N34" s="5" t="s">
        <v>62</v>
      </c>
      <c r="O34" s="5">
        <v>1</v>
      </c>
      <c r="P34" s="5">
        <v>1</v>
      </c>
      <c r="R34" s="5"/>
      <c r="S34" s="5"/>
      <c r="T34" s="5"/>
      <c r="U34" s="5"/>
      <c r="V34" s="7">
        <v>90</v>
      </c>
      <c r="W34" s="5"/>
      <c r="X34" s="5"/>
      <c r="Y34" s="5"/>
      <c r="Z34" s="5"/>
      <c r="AA34" s="5"/>
      <c r="AB34" s="5">
        <v>10</v>
      </c>
      <c r="AC34" s="5"/>
      <c r="AD34" s="5"/>
      <c r="AE34" s="5"/>
      <c r="AF34" s="24">
        <f t="shared" si="1"/>
        <v>34</v>
      </c>
      <c r="AG34" s="45">
        <f t="shared" si="2"/>
        <v>852.4436776158716</v>
      </c>
      <c r="AH34" s="46">
        <f t="shared" si="3"/>
        <v>8.524436776158716</v>
      </c>
      <c r="AI34" s="31">
        <f t="shared" si="4"/>
        <v>0</v>
      </c>
      <c r="AJ34" s="31">
        <f t="shared" si="5"/>
        <v>0</v>
      </c>
      <c r="AK34" s="31">
        <f t="shared" si="6"/>
        <v>0</v>
      </c>
      <c r="AL34" s="31">
        <f t="shared" si="7"/>
        <v>0</v>
      </c>
      <c r="AM34" s="31">
        <f t="shared" si="8"/>
        <v>0</v>
      </c>
      <c r="AN34" s="31">
        <f t="shared" si="9"/>
        <v>7.671993098542845</v>
      </c>
      <c r="AO34" s="31">
        <f t="shared" si="10"/>
        <v>0</v>
      </c>
      <c r="AP34" s="31">
        <f t="shared" si="11"/>
        <v>0</v>
      </c>
      <c r="AQ34" s="31">
        <f t="shared" si="12"/>
        <v>0</v>
      </c>
      <c r="AR34" s="31">
        <f t="shared" si="13"/>
        <v>0</v>
      </c>
      <c r="AS34" s="31">
        <f t="shared" si="14"/>
        <v>0</v>
      </c>
      <c r="AT34" s="31">
        <f t="shared" si="15"/>
        <v>0.8524436776158716</v>
      </c>
      <c r="AU34" s="31">
        <f t="shared" si="16"/>
        <v>0</v>
      </c>
      <c r="AV34" s="31">
        <f t="shared" si="17"/>
        <v>0</v>
      </c>
      <c r="AW34" s="50">
        <f t="shared" si="18"/>
        <v>0</v>
      </c>
      <c r="AX34" s="30">
        <f t="shared" si="19"/>
        <v>0</v>
      </c>
      <c r="AY34" s="51">
        <f t="shared" si="20"/>
        <v>1</v>
      </c>
    </row>
    <row r="35" spans="1:51" ht="12" customHeight="1">
      <c r="A35" s="5" t="s">
        <v>49</v>
      </c>
      <c r="B35" s="5" t="s">
        <v>322</v>
      </c>
      <c r="C35" s="5">
        <v>1</v>
      </c>
      <c r="D35" s="5">
        <v>19</v>
      </c>
      <c r="E35" s="4">
        <v>77</v>
      </c>
      <c r="F35" s="4">
        <v>111</v>
      </c>
      <c r="G35" s="58">
        <v>14.94</v>
      </c>
      <c r="H35" s="5" t="s">
        <v>333</v>
      </c>
      <c r="I35" s="5">
        <v>1</v>
      </c>
      <c r="J35" s="5">
        <v>2</v>
      </c>
      <c r="K35" s="5">
        <v>4</v>
      </c>
      <c r="L35" s="5">
        <v>3</v>
      </c>
      <c r="M35" s="5">
        <v>1</v>
      </c>
      <c r="N35" s="5" t="s">
        <v>62</v>
      </c>
      <c r="O35" s="5">
        <v>1</v>
      </c>
      <c r="P35" s="5">
        <v>1</v>
      </c>
      <c r="R35" s="5"/>
      <c r="S35" s="5"/>
      <c r="T35" s="5"/>
      <c r="U35" s="5"/>
      <c r="V35" s="7">
        <v>90</v>
      </c>
      <c r="W35" s="5"/>
      <c r="X35" s="5"/>
      <c r="Y35" s="5"/>
      <c r="Z35" s="5"/>
      <c r="AA35" s="5"/>
      <c r="AB35" s="5">
        <v>10</v>
      </c>
      <c r="AC35" s="5"/>
      <c r="AD35" s="5"/>
      <c r="AE35" s="5"/>
      <c r="AF35" s="24">
        <f t="shared" si="1"/>
        <v>34</v>
      </c>
      <c r="AG35" s="45">
        <f t="shared" si="2"/>
        <v>852.4436776158716</v>
      </c>
      <c r="AH35" s="46">
        <f t="shared" si="3"/>
        <v>8.524436776158716</v>
      </c>
      <c r="AI35" s="31">
        <f t="shared" si="4"/>
        <v>0</v>
      </c>
      <c r="AJ35" s="31">
        <f t="shared" si="5"/>
        <v>0</v>
      </c>
      <c r="AK35" s="31">
        <f t="shared" si="6"/>
        <v>0</v>
      </c>
      <c r="AL35" s="31">
        <f t="shared" si="7"/>
        <v>0</v>
      </c>
      <c r="AM35" s="31">
        <f t="shared" si="8"/>
        <v>0</v>
      </c>
      <c r="AN35" s="31">
        <f t="shared" si="9"/>
        <v>7.671993098542845</v>
      </c>
      <c r="AO35" s="31">
        <f t="shared" si="10"/>
        <v>0</v>
      </c>
      <c r="AP35" s="31">
        <f t="shared" si="11"/>
        <v>0</v>
      </c>
      <c r="AQ35" s="31">
        <f t="shared" si="12"/>
        <v>0</v>
      </c>
      <c r="AR35" s="31">
        <f t="shared" si="13"/>
        <v>0</v>
      </c>
      <c r="AS35" s="31">
        <f t="shared" si="14"/>
        <v>0</v>
      </c>
      <c r="AT35" s="31">
        <f t="shared" si="15"/>
        <v>0.8524436776158716</v>
      </c>
      <c r="AU35" s="31">
        <f t="shared" si="16"/>
        <v>0</v>
      </c>
      <c r="AV35" s="31">
        <f t="shared" si="17"/>
        <v>0</v>
      </c>
      <c r="AW35" s="50">
        <f t="shared" si="18"/>
        <v>0</v>
      </c>
      <c r="AX35" s="30">
        <f>IF(AND(AND(AB35+AC35&lt;45,AB35+AC35&gt;10),V35&gt;(100-AB35+AC35)/2),1,0)</f>
        <v>0</v>
      </c>
      <c r="AY35" s="51">
        <f t="shared" si="20"/>
        <v>1</v>
      </c>
    </row>
    <row r="36" spans="1:51" ht="12" customHeight="1">
      <c r="A36" s="5" t="s">
        <v>49</v>
      </c>
      <c r="B36" s="5" t="s">
        <v>322</v>
      </c>
      <c r="C36" s="5">
        <v>1</v>
      </c>
      <c r="D36" s="5">
        <v>19</v>
      </c>
      <c r="E36" s="4">
        <v>77</v>
      </c>
      <c r="F36" s="4">
        <v>111</v>
      </c>
      <c r="G36" s="58">
        <v>14.94</v>
      </c>
      <c r="H36" s="5" t="s">
        <v>333</v>
      </c>
      <c r="I36" s="5">
        <v>2</v>
      </c>
      <c r="J36" s="5">
        <v>2</v>
      </c>
      <c r="K36" s="5">
        <v>4</v>
      </c>
      <c r="L36" s="5">
        <v>3</v>
      </c>
      <c r="M36" s="5">
        <v>3</v>
      </c>
      <c r="N36" s="5" t="s">
        <v>65</v>
      </c>
      <c r="O36" s="5">
        <v>1</v>
      </c>
      <c r="P36" s="5">
        <v>1</v>
      </c>
      <c r="Q36" s="7">
        <v>100</v>
      </c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24">
        <f t="shared" si="1"/>
        <v>34</v>
      </c>
      <c r="AG36" s="45">
        <f t="shared" si="2"/>
        <v>852.4436776158716</v>
      </c>
      <c r="AH36" s="46">
        <f t="shared" si="3"/>
        <v>8.524436776158716</v>
      </c>
      <c r="AI36" s="31">
        <f t="shared" si="4"/>
        <v>8.524436776158716</v>
      </c>
      <c r="AJ36" s="31">
        <f t="shared" si="5"/>
        <v>0</v>
      </c>
      <c r="AK36" s="31">
        <f t="shared" si="6"/>
        <v>0</v>
      </c>
      <c r="AL36" s="31">
        <f t="shared" si="7"/>
        <v>0</v>
      </c>
      <c r="AM36" s="31">
        <f t="shared" si="8"/>
        <v>0</v>
      </c>
      <c r="AN36" s="31">
        <f t="shared" si="9"/>
        <v>0</v>
      </c>
      <c r="AO36" s="31">
        <f t="shared" si="10"/>
        <v>0</v>
      </c>
      <c r="AP36" s="31">
        <f t="shared" si="11"/>
        <v>0</v>
      </c>
      <c r="AQ36" s="31">
        <f t="shared" si="12"/>
        <v>0</v>
      </c>
      <c r="AR36" s="31">
        <f t="shared" si="13"/>
        <v>0</v>
      </c>
      <c r="AS36" s="31">
        <f t="shared" si="14"/>
        <v>0</v>
      </c>
      <c r="AT36" s="31">
        <f t="shared" si="15"/>
        <v>0</v>
      </c>
      <c r="AU36" s="31">
        <f t="shared" si="16"/>
        <v>0</v>
      </c>
      <c r="AV36" s="31">
        <f t="shared" si="17"/>
        <v>0</v>
      </c>
      <c r="AW36" s="50">
        <f t="shared" si="18"/>
        <v>0</v>
      </c>
      <c r="AX36" s="30">
        <f t="shared" si="19"/>
        <v>0</v>
      </c>
      <c r="AY36" s="51">
        <f t="shared" si="20"/>
        <v>0</v>
      </c>
    </row>
    <row r="37" spans="1:51" ht="12" customHeight="1">
      <c r="A37" s="5" t="s">
        <v>49</v>
      </c>
      <c r="B37" s="5" t="s">
        <v>322</v>
      </c>
      <c r="C37" s="5">
        <v>1</v>
      </c>
      <c r="D37" s="5">
        <v>18</v>
      </c>
      <c r="E37" s="4">
        <v>77</v>
      </c>
      <c r="F37" s="4">
        <v>111</v>
      </c>
      <c r="G37" s="58">
        <v>14.94</v>
      </c>
      <c r="H37" s="5" t="s">
        <v>333</v>
      </c>
      <c r="I37" s="5">
        <v>1</v>
      </c>
      <c r="J37" s="5">
        <v>2</v>
      </c>
      <c r="K37" s="5">
        <v>4</v>
      </c>
      <c r="L37" s="5">
        <v>3</v>
      </c>
      <c r="M37" s="5">
        <v>4</v>
      </c>
      <c r="N37" s="5" t="s">
        <v>68</v>
      </c>
      <c r="O37" s="5">
        <v>1</v>
      </c>
      <c r="P37" s="5">
        <v>2</v>
      </c>
      <c r="Q37" s="7"/>
      <c r="R37" s="5"/>
      <c r="S37" s="5"/>
      <c r="T37" s="5"/>
      <c r="U37" s="5"/>
      <c r="V37" s="15">
        <v>30</v>
      </c>
      <c r="W37" s="5"/>
      <c r="X37" s="5"/>
      <c r="Y37" s="5"/>
      <c r="Z37" s="5"/>
      <c r="AA37" s="5"/>
      <c r="AB37" s="5">
        <v>30</v>
      </c>
      <c r="AC37" s="5">
        <v>40</v>
      </c>
      <c r="AD37" s="5"/>
      <c r="AE37" s="5"/>
      <c r="AF37" s="24">
        <f t="shared" si="1"/>
        <v>34</v>
      </c>
      <c r="AG37" s="45">
        <f t="shared" si="2"/>
        <v>852.4436776158716</v>
      </c>
      <c r="AH37" s="46">
        <f t="shared" si="3"/>
        <v>17.04887355231743</v>
      </c>
      <c r="AI37" s="31">
        <f t="shared" si="4"/>
        <v>0</v>
      </c>
      <c r="AJ37" s="31">
        <f t="shared" si="5"/>
        <v>0</v>
      </c>
      <c r="AK37" s="31">
        <f t="shared" si="6"/>
        <v>0</v>
      </c>
      <c r="AL37" s="31">
        <f t="shared" si="7"/>
        <v>0</v>
      </c>
      <c r="AM37" s="31">
        <f t="shared" si="8"/>
        <v>0</v>
      </c>
      <c r="AN37" s="31">
        <f t="shared" si="9"/>
        <v>5.114662065695229</v>
      </c>
      <c r="AO37" s="31">
        <f t="shared" si="10"/>
        <v>0</v>
      </c>
      <c r="AP37" s="31">
        <f t="shared" si="11"/>
        <v>0</v>
      </c>
      <c r="AQ37" s="31">
        <f t="shared" si="12"/>
        <v>0</v>
      </c>
      <c r="AR37" s="31">
        <f t="shared" si="13"/>
        <v>0</v>
      </c>
      <c r="AS37" s="31">
        <f t="shared" si="14"/>
        <v>0</v>
      </c>
      <c r="AT37" s="31">
        <f t="shared" si="15"/>
        <v>5.114662065695229</v>
      </c>
      <c r="AU37" s="31">
        <f t="shared" si="16"/>
        <v>6.819549420926973</v>
      </c>
      <c r="AV37" s="31">
        <f t="shared" si="17"/>
        <v>0</v>
      </c>
      <c r="AW37" s="50">
        <f t="shared" si="18"/>
        <v>1</v>
      </c>
      <c r="AX37" s="30">
        <f t="shared" si="19"/>
        <v>0</v>
      </c>
      <c r="AY37" s="51">
        <f t="shared" si="20"/>
        <v>0</v>
      </c>
    </row>
    <row r="38" spans="1:51" ht="12" customHeight="1">
      <c r="A38" s="5" t="s">
        <v>49</v>
      </c>
      <c r="B38" s="5" t="s">
        <v>322</v>
      </c>
      <c r="C38" s="5">
        <v>1</v>
      </c>
      <c r="D38" s="5">
        <v>15</v>
      </c>
      <c r="E38" s="4">
        <v>77</v>
      </c>
      <c r="F38" s="4">
        <v>111</v>
      </c>
      <c r="G38" s="58">
        <v>14.94</v>
      </c>
      <c r="H38" s="5" t="s">
        <v>333</v>
      </c>
      <c r="I38" s="5">
        <v>1</v>
      </c>
      <c r="J38" s="5">
        <v>2</v>
      </c>
      <c r="K38" s="5">
        <v>1</v>
      </c>
      <c r="L38" s="5">
        <v>3</v>
      </c>
      <c r="M38" s="5">
        <v>1</v>
      </c>
      <c r="N38" s="5" t="s">
        <v>62</v>
      </c>
      <c r="O38" s="5">
        <v>1</v>
      </c>
      <c r="P38" s="5">
        <v>2</v>
      </c>
      <c r="R38" s="5"/>
      <c r="S38" s="5"/>
      <c r="T38" s="5"/>
      <c r="U38" s="5"/>
      <c r="V38" s="7">
        <v>90</v>
      </c>
      <c r="W38" s="5"/>
      <c r="X38" s="5"/>
      <c r="Y38" s="5"/>
      <c r="Z38" s="5"/>
      <c r="AA38" s="5"/>
      <c r="AB38" s="5">
        <v>3</v>
      </c>
      <c r="AC38" s="5">
        <v>7</v>
      </c>
      <c r="AD38" s="5"/>
      <c r="AE38" s="5" t="s">
        <v>54</v>
      </c>
      <c r="AF38" s="24">
        <f t="shared" si="1"/>
        <v>34</v>
      </c>
      <c r="AG38" s="45">
        <f t="shared" si="2"/>
        <v>852.4436776158716</v>
      </c>
      <c r="AH38" s="46">
        <f t="shared" si="3"/>
        <v>17.04887355231743</v>
      </c>
      <c r="AI38" s="31">
        <f t="shared" si="4"/>
        <v>0</v>
      </c>
      <c r="AJ38" s="31">
        <f t="shared" si="5"/>
        <v>0</v>
      </c>
      <c r="AK38" s="31">
        <f t="shared" si="6"/>
        <v>0</v>
      </c>
      <c r="AL38" s="31">
        <f t="shared" si="7"/>
        <v>0</v>
      </c>
      <c r="AM38" s="31">
        <f t="shared" si="8"/>
        <v>0</v>
      </c>
      <c r="AN38" s="31">
        <f t="shared" si="9"/>
        <v>15.34398619708569</v>
      </c>
      <c r="AO38" s="31">
        <f t="shared" si="10"/>
        <v>0</v>
      </c>
      <c r="AP38" s="31">
        <f t="shared" si="11"/>
        <v>0</v>
      </c>
      <c r="AQ38" s="31">
        <f t="shared" si="12"/>
        <v>0</v>
      </c>
      <c r="AR38" s="31">
        <f t="shared" si="13"/>
        <v>0</v>
      </c>
      <c r="AS38" s="31">
        <f t="shared" si="14"/>
        <v>0</v>
      </c>
      <c r="AT38" s="31">
        <f t="shared" si="15"/>
        <v>0.5114662065695229</v>
      </c>
      <c r="AU38" s="31">
        <f t="shared" si="16"/>
        <v>1.1934211486622204</v>
      </c>
      <c r="AV38" s="31">
        <f t="shared" si="17"/>
        <v>0</v>
      </c>
      <c r="AW38" s="50">
        <f t="shared" si="18"/>
        <v>0</v>
      </c>
      <c r="AX38" s="30">
        <f t="shared" si="19"/>
        <v>0</v>
      </c>
      <c r="AY38" s="51">
        <f t="shared" si="20"/>
        <v>1</v>
      </c>
    </row>
    <row r="39" spans="1:51" ht="12" customHeight="1">
      <c r="A39" s="5" t="s">
        <v>49</v>
      </c>
      <c r="B39" s="5" t="s">
        <v>322</v>
      </c>
      <c r="C39" s="5">
        <v>1</v>
      </c>
      <c r="D39" s="5">
        <v>17</v>
      </c>
      <c r="E39" s="4">
        <v>77</v>
      </c>
      <c r="F39" s="4">
        <v>111</v>
      </c>
      <c r="G39" s="58">
        <v>14.94</v>
      </c>
      <c r="H39" s="5" t="s">
        <v>333</v>
      </c>
      <c r="I39" s="5">
        <v>1</v>
      </c>
      <c r="J39" s="5">
        <v>2</v>
      </c>
      <c r="K39" s="5">
        <v>1</v>
      </c>
      <c r="L39" s="5">
        <v>1</v>
      </c>
      <c r="M39" s="5">
        <v>3</v>
      </c>
      <c r="N39" s="5" t="s">
        <v>62</v>
      </c>
      <c r="O39" s="5">
        <v>2</v>
      </c>
      <c r="P39" s="5">
        <v>2</v>
      </c>
      <c r="Q39" s="7">
        <v>82</v>
      </c>
      <c r="R39" s="5"/>
      <c r="S39" s="5"/>
      <c r="T39" s="5"/>
      <c r="U39" s="5"/>
      <c r="V39" s="5">
        <v>10</v>
      </c>
      <c r="W39" s="5"/>
      <c r="X39" s="5"/>
      <c r="Y39" s="5"/>
      <c r="Z39" s="5"/>
      <c r="AA39" s="5"/>
      <c r="AB39" s="5">
        <v>5</v>
      </c>
      <c r="AC39" s="5">
        <v>3</v>
      </c>
      <c r="AD39" s="5"/>
      <c r="AE39" s="5" t="s">
        <v>54</v>
      </c>
      <c r="AF39" s="24">
        <f t="shared" si="1"/>
        <v>34</v>
      </c>
      <c r="AG39" s="45">
        <f t="shared" si="2"/>
        <v>852.4436776158716</v>
      </c>
      <c r="AH39" s="46">
        <f t="shared" si="3"/>
        <v>17.04887355231743</v>
      </c>
      <c r="AI39" s="31">
        <f t="shared" si="4"/>
        <v>13.980076312900293</v>
      </c>
      <c r="AJ39" s="31">
        <f t="shared" si="5"/>
        <v>0</v>
      </c>
      <c r="AK39" s="31">
        <f t="shared" si="6"/>
        <v>0</v>
      </c>
      <c r="AL39" s="31">
        <f t="shared" si="7"/>
        <v>0</v>
      </c>
      <c r="AM39" s="31">
        <f t="shared" si="8"/>
        <v>0</v>
      </c>
      <c r="AN39" s="31">
        <f t="shared" si="9"/>
        <v>1.7048873552317432</v>
      </c>
      <c r="AO39" s="31">
        <f t="shared" si="10"/>
        <v>0</v>
      </c>
      <c r="AP39" s="31">
        <f t="shared" si="11"/>
        <v>0</v>
      </c>
      <c r="AQ39" s="31">
        <f t="shared" si="12"/>
        <v>0</v>
      </c>
      <c r="AR39" s="31">
        <f t="shared" si="13"/>
        <v>0</v>
      </c>
      <c r="AS39" s="31">
        <f t="shared" si="14"/>
        <v>0</v>
      </c>
      <c r="AT39" s="31">
        <f t="shared" si="15"/>
        <v>0.8524436776158716</v>
      </c>
      <c r="AU39" s="31">
        <f t="shared" si="16"/>
        <v>0.5114662065695229</v>
      </c>
      <c r="AV39" s="31">
        <f t="shared" si="17"/>
        <v>0</v>
      </c>
      <c r="AW39" s="50">
        <f t="shared" si="18"/>
        <v>0</v>
      </c>
      <c r="AX39" s="30">
        <f t="shared" si="19"/>
        <v>0</v>
      </c>
      <c r="AY39" s="51">
        <f t="shared" si="20"/>
        <v>0</v>
      </c>
    </row>
    <row r="40" spans="1:51" ht="12" customHeight="1">
      <c r="A40" s="5" t="s">
        <v>49</v>
      </c>
      <c r="B40" s="5" t="s">
        <v>322</v>
      </c>
      <c r="C40" s="5">
        <v>1</v>
      </c>
      <c r="D40" s="5">
        <v>14</v>
      </c>
      <c r="E40" s="4">
        <v>77</v>
      </c>
      <c r="F40" s="4">
        <v>111</v>
      </c>
      <c r="G40" s="58">
        <v>14.94</v>
      </c>
      <c r="H40" s="5" t="s">
        <v>333</v>
      </c>
      <c r="I40" s="5">
        <v>1</v>
      </c>
      <c r="J40" s="5">
        <v>2</v>
      </c>
      <c r="K40" s="5">
        <v>4</v>
      </c>
      <c r="L40" s="5">
        <v>3</v>
      </c>
      <c r="M40" s="5">
        <v>1</v>
      </c>
      <c r="N40" s="5" t="s">
        <v>67</v>
      </c>
      <c r="O40" s="5">
        <v>1</v>
      </c>
      <c r="P40" s="5">
        <v>0.5</v>
      </c>
      <c r="R40" s="5"/>
      <c r="S40" s="5"/>
      <c r="T40" s="5"/>
      <c r="U40" s="5"/>
      <c r="V40" s="7">
        <v>90</v>
      </c>
      <c r="W40" s="5"/>
      <c r="X40" s="5"/>
      <c r="Y40" s="5"/>
      <c r="Z40" s="5"/>
      <c r="AA40" s="5"/>
      <c r="AB40" s="5">
        <v>8</v>
      </c>
      <c r="AC40" s="5">
        <v>2</v>
      </c>
      <c r="AD40" s="5"/>
      <c r="AE40" s="5"/>
      <c r="AF40" s="24">
        <f t="shared" si="1"/>
        <v>34</v>
      </c>
      <c r="AG40" s="45">
        <f t="shared" si="2"/>
        <v>852.4436776158716</v>
      </c>
      <c r="AH40" s="46">
        <f t="shared" si="3"/>
        <v>4.262218388079358</v>
      </c>
      <c r="AI40" s="31">
        <f t="shared" si="4"/>
        <v>0</v>
      </c>
      <c r="AJ40" s="31">
        <f t="shared" si="5"/>
        <v>0</v>
      </c>
      <c r="AK40" s="31">
        <f t="shared" si="6"/>
        <v>0</v>
      </c>
      <c r="AL40" s="31">
        <f t="shared" si="7"/>
        <v>0</v>
      </c>
      <c r="AM40" s="31">
        <f t="shared" si="8"/>
        <v>0</v>
      </c>
      <c r="AN40" s="31">
        <f t="shared" si="9"/>
        <v>3.8359965492714223</v>
      </c>
      <c r="AO40" s="31">
        <f t="shared" si="10"/>
        <v>0</v>
      </c>
      <c r="AP40" s="31">
        <f t="shared" si="11"/>
        <v>0</v>
      </c>
      <c r="AQ40" s="31">
        <f t="shared" si="12"/>
        <v>0</v>
      </c>
      <c r="AR40" s="31">
        <f t="shared" si="13"/>
        <v>0</v>
      </c>
      <c r="AS40" s="31">
        <f t="shared" si="14"/>
        <v>0</v>
      </c>
      <c r="AT40" s="31">
        <f t="shared" si="15"/>
        <v>0.3409774710463486</v>
      </c>
      <c r="AU40" s="31">
        <f t="shared" si="16"/>
        <v>0.08524436776158716</v>
      </c>
      <c r="AV40" s="31">
        <f t="shared" si="17"/>
        <v>0</v>
      </c>
      <c r="AW40" s="50">
        <f t="shared" si="18"/>
        <v>0</v>
      </c>
      <c r="AX40" s="30">
        <f t="shared" si="19"/>
        <v>0</v>
      </c>
      <c r="AY40" s="51">
        <f t="shared" si="20"/>
        <v>1</v>
      </c>
    </row>
    <row r="41" spans="1:51" ht="12" customHeight="1">
      <c r="A41" s="5" t="s">
        <v>49</v>
      </c>
      <c r="B41" s="5" t="s">
        <v>322</v>
      </c>
      <c r="C41" s="5">
        <v>1</v>
      </c>
      <c r="D41" s="5">
        <v>21</v>
      </c>
      <c r="E41" s="4">
        <v>111</v>
      </c>
      <c r="F41" s="4">
        <v>120</v>
      </c>
      <c r="G41" s="58">
        <v>15.155</v>
      </c>
      <c r="H41" s="5" t="s">
        <v>278</v>
      </c>
      <c r="I41" s="5">
        <v>2</v>
      </c>
      <c r="J41" s="5">
        <v>2</v>
      </c>
      <c r="K41" s="5">
        <v>1</v>
      </c>
      <c r="L41" s="5">
        <v>1</v>
      </c>
      <c r="M41" s="5">
        <v>4</v>
      </c>
      <c r="N41" s="5" t="s">
        <v>59</v>
      </c>
      <c r="O41" s="5">
        <v>1</v>
      </c>
      <c r="P41" s="5">
        <v>2</v>
      </c>
      <c r="Q41" s="7"/>
      <c r="R41" s="5"/>
      <c r="S41" s="5"/>
      <c r="T41" s="5"/>
      <c r="U41" s="5">
        <v>15</v>
      </c>
      <c r="V41" s="5">
        <v>70</v>
      </c>
      <c r="W41" s="5"/>
      <c r="X41" s="5"/>
      <c r="Y41" s="5"/>
      <c r="Z41" s="5"/>
      <c r="AA41" s="5"/>
      <c r="AB41" s="5">
        <v>15</v>
      </c>
      <c r="AC41" s="5"/>
      <c r="AD41" s="5"/>
      <c r="AE41" s="5"/>
      <c r="AF41" s="24">
        <f t="shared" si="1"/>
        <v>9</v>
      </c>
      <c r="AG41" s="45">
        <f t="shared" si="2"/>
        <v>225.6468558394954</v>
      </c>
      <c r="AH41" s="46">
        <f t="shared" si="3"/>
        <v>4.512937116789908</v>
      </c>
      <c r="AI41" s="31">
        <f t="shared" si="4"/>
        <v>0</v>
      </c>
      <c r="AJ41" s="31">
        <f t="shared" si="5"/>
        <v>0</v>
      </c>
      <c r="AK41" s="31">
        <f t="shared" si="6"/>
        <v>0</v>
      </c>
      <c r="AL41" s="31">
        <f t="shared" si="7"/>
        <v>0</v>
      </c>
      <c r="AM41" s="31">
        <f t="shared" si="8"/>
        <v>0.6769405675184862</v>
      </c>
      <c r="AN41" s="31">
        <f t="shared" si="9"/>
        <v>3.159055981752936</v>
      </c>
      <c r="AO41" s="31">
        <f t="shared" si="10"/>
        <v>0</v>
      </c>
      <c r="AP41" s="31">
        <f t="shared" si="11"/>
        <v>0</v>
      </c>
      <c r="AQ41" s="31">
        <f t="shared" si="12"/>
        <v>0</v>
      </c>
      <c r="AR41" s="31">
        <f t="shared" si="13"/>
        <v>0</v>
      </c>
      <c r="AS41" s="31">
        <f t="shared" si="14"/>
        <v>0</v>
      </c>
      <c r="AT41" s="31">
        <f t="shared" si="15"/>
        <v>0.6769405675184862</v>
      </c>
      <c r="AU41" s="31">
        <f t="shared" si="16"/>
        <v>0</v>
      </c>
      <c r="AV41" s="31">
        <f t="shared" si="17"/>
        <v>0</v>
      </c>
      <c r="AW41" s="50">
        <f t="shared" si="18"/>
        <v>0</v>
      </c>
      <c r="AX41" s="30">
        <f t="shared" si="19"/>
        <v>1</v>
      </c>
      <c r="AY41" s="51">
        <f t="shared" si="20"/>
        <v>0</v>
      </c>
    </row>
    <row r="42" spans="1:51" ht="12" customHeight="1">
      <c r="A42" s="5" t="s">
        <v>49</v>
      </c>
      <c r="B42" s="5" t="s">
        <v>322</v>
      </c>
      <c r="C42" s="5">
        <v>1</v>
      </c>
      <c r="D42" s="5">
        <v>21</v>
      </c>
      <c r="E42" s="4">
        <v>111</v>
      </c>
      <c r="F42" s="4">
        <v>120</v>
      </c>
      <c r="G42" s="58">
        <v>15.155</v>
      </c>
      <c r="H42" s="5" t="s">
        <v>278</v>
      </c>
      <c r="I42" s="5">
        <v>1</v>
      </c>
      <c r="J42" s="5">
        <v>2</v>
      </c>
      <c r="K42" s="5">
        <v>1</v>
      </c>
      <c r="L42" s="5">
        <v>5</v>
      </c>
      <c r="M42" s="5">
        <v>3</v>
      </c>
      <c r="N42" s="5" t="s">
        <v>64</v>
      </c>
      <c r="O42" s="5">
        <v>2</v>
      </c>
      <c r="P42" s="5">
        <v>3</v>
      </c>
      <c r="R42" s="5"/>
      <c r="S42" s="5"/>
      <c r="T42" s="5"/>
      <c r="U42" s="5"/>
      <c r="V42" s="7">
        <v>77</v>
      </c>
      <c r="W42" s="5"/>
      <c r="X42" s="5"/>
      <c r="Y42" s="5"/>
      <c r="Z42" s="5"/>
      <c r="AA42" s="5"/>
      <c r="AB42" s="5">
        <v>13</v>
      </c>
      <c r="AC42" s="5">
        <v>10</v>
      </c>
      <c r="AD42" s="5"/>
      <c r="AE42" s="5" t="s">
        <v>54</v>
      </c>
      <c r="AF42" s="24">
        <f t="shared" si="1"/>
        <v>9</v>
      </c>
      <c r="AG42" s="45">
        <f t="shared" si="2"/>
        <v>225.6468558394954</v>
      </c>
      <c r="AH42" s="46">
        <f t="shared" si="3"/>
        <v>6.769405675184862</v>
      </c>
      <c r="AI42" s="31">
        <f t="shared" si="4"/>
        <v>0</v>
      </c>
      <c r="AJ42" s="31">
        <f t="shared" si="5"/>
        <v>0</v>
      </c>
      <c r="AK42" s="31">
        <f t="shared" si="6"/>
        <v>0</v>
      </c>
      <c r="AL42" s="31">
        <f t="shared" si="7"/>
        <v>0</v>
      </c>
      <c r="AM42" s="31">
        <f t="shared" si="8"/>
        <v>0</v>
      </c>
      <c r="AN42" s="31">
        <f t="shared" si="9"/>
        <v>5.212442369892344</v>
      </c>
      <c r="AO42" s="31">
        <f t="shared" si="10"/>
        <v>0</v>
      </c>
      <c r="AP42" s="31">
        <f t="shared" si="11"/>
        <v>0</v>
      </c>
      <c r="AQ42" s="31">
        <f t="shared" si="12"/>
        <v>0</v>
      </c>
      <c r="AR42" s="31">
        <f t="shared" si="13"/>
        <v>0</v>
      </c>
      <c r="AS42" s="31">
        <f t="shared" si="14"/>
        <v>0</v>
      </c>
      <c r="AT42" s="31">
        <f t="shared" si="15"/>
        <v>0.8800227377740321</v>
      </c>
      <c r="AU42" s="31">
        <f t="shared" si="16"/>
        <v>0.6769405675184862</v>
      </c>
      <c r="AV42" s="31">
        <f t="shared" si="17"/>
        <v>0</v>
      </c>
      <c r="AW42" s="50">
        <f t="shared" si="18"/>
        <v>0</v>
      </c>
      <c r="AX42" s="30">
        <f t="shared" si="19"/>
        <v>1</v>
      </c>
      <c r="AY42" s="51">
        <f t="shared" si="20"/>
        <v>0</v>
      </c>
    </row>
    <row r="43" spans="1:51" ht="12" customHeight="1">
      <c r="A43" s="5" t="s">
        <v>49</v>
      </c>
      <c r="B43" s="5" t="s">
        <v>322</v>
      </c>
      <c r="C43" s="5">
        <v>1</v>
      </c>
      <c r="D43" s="5">
        <v>22</v>
      </c>
      <c r="E43" s="4">
        <v>120</v>
      </c>
      <c r="F43" s="4">
        <v>133</v>
      </c>
      <c r="G43" s="58">
        <v>15.265</v>
      </c>
      <c r="H43" s="5" t="s">
        <v>278</v>
      </c>
      <c r="I43" s="5">
        <v>1</v>
      </c>
      <c r="J43" s="5">
        <v>2</v>
      </c>
      <c r="K43" s="5">
        <v>4</v>
      </c>
      <c r="L43" s="5">
        <v>1</v>
      </c>
      <c r="M43" s="5">
        <v>9</v>
      </c>
      <c r="N43" s="5" t="s">
        <v>68</v>
      </c>
      <c r="O43" s="5">
        <v>2</v>
      </c>
      <c r="P43" s="5">
        <v>2</v>
      </c>
      <c r="R43" s="5"/>
      <c r="S43" s="5"/>
      <c r="T43" s="5"/>
      <c r="U43" s="5"/>
      <c r="V43" s="7">
        <v>65</v>
      </c>
      <c r="W43" s="5"/>
      <c r="X43" s="5"/>
      <c r="Y43" s="5"/>
      <c r="Z43" s="5"/>
      <c r="AA43" s="5"/>
      <c r="AB43" s="5">
        <v>25</v>
      </c>
      <c r="AC43" s="5">
        <v>10</v>
      </c>
      <c r="AD43" s="5"/>
      <c r="AE43" s="5"/>
      <c r="AF43" s="24">
        <f t="shared" si="1"/>
        <v>13</v>
      </c>
      <c r="AG43" s="45">
        <f t="shared" si="2"/>
        <v>325.9343473237156</v>
      </c>
      <c r="AH43" s="46">
        <f t="shared" si="3"/>
        <v>6.518686946474312</v>
      </c>
      <c r="AI43" s="31">
        <f t="shared" si="4"/>
        <v>0</v>
      </c>
      <c r="AJ43" s="31">
        <f t="shared" si="5"/>
        <v>0</v>
      </c>
      <c r="AK43" s="31">
        <f t="shared" si="6"/>
        <v>0</v>
      </c>
      <c r="AL43" s="31">
        <f t="shared" si="7"/>
        <v>0</v>
      </c>
      <c r="AM43" s="31">
        <f t="shared" si="8"/>
        <v>0</v>
      </c>
      <c r="AN43" s="31">
        <f t="shared" si="9"/>
        <v>4.237146515208303</v>
      </c>
      <c r="AO43" s="31">
        <f t="shared" si="10"/>
        <v>0</v>
      </c>
      <c r="AP43" s="31">
        <f t="shared" si="11"/>
        <v>0</v>
      </c>
      <c r="AQ43" s="31">
        <f t="shared" si="12"/>
        <v>0</v>
      </c>
      <c r="AR43" s="31">
        <f t="shared" si="13"/>
        <v>0</v>
      </c>
      <c r="AS43" s="31">
        <f t="shared" si="14"/>
        <v>0</v>
      </c>
      <c r="AT43" s="31">
        <f t="shared" si="15"/>
        <v>1.629671736618578</v>
      </c>
      <c r="AU43" s="31">
        <f t="shared" si="16"/>
        <v>0.6518686946474312</v>
      </c>
      <c r="AV43" s="31">
        <f t="shared" si="17"/>
        <v>0</v>
      </c>
      <c r="AW43" s="50">
        <f t="shared" si="18"/>
        <v>0</v>
      </c>
      <c r="AX43" s="30">
        <f t="shared" si="19"/>
        <v>1</v>
      </c>
      <c r="AY43" s="51">
        <f t="shared" si="20"/>
        <v>0</v>
      </c>
    </row>
    <row r="44" spans="1:51" ht="12" customHeight="1">
      <c r="A44" s="5" t="s">
        <v>49</v>
      </c>
      <c r="B44" s="5" t="s">
        <v>322</v>
      </c>
      <c r="C44" s="5">
        <v>1</v>
      </c>
      <c r="D44" s="5">
        <v>23</v>
      </c>
      <c r="E44" s="4">
        <v>133</v>
      </c>
      <c r="F44" s="4">
        <v>140</v>
      </c>
      <c r="G44" s="58">
        <v>15.365</v>
      </c>
      <c r="H44" s="5" t="s">
        <v>278</v>
      </c>
      <c r="I44" s="5">
        <v>1</v>
      </c>
      <c r="J44" s="5">
        <v>2</v>
      </c>
      <c r="K44" s="5">
        <v>1</v>
      </c>
      <c r="L44" s="5">
        <v>1</v>
      </c>
      <c r="M44" s="5">
        <v>9</v>
      </c>
      <c r="N44" s="5" t="s">
        <v>59</v>
      </c>
      <c r="O44" s="5">
        <v>2</v>
      </c>
      <c r="P44" s="5">
        <v>1</v>
      </c>
      <c r="R44" s="5"/>
      <c r="S44" s="5"/>
      <c r="T44" s="5"/>
      <c r="U44" s="5"/>
      <c r="V44" s="7">
        <v>93</v>
      </c>
      <c r="W44" s="5"/>
      <c r="X44" s="5"/>
      <c r="Y44" s="5"/>
      <c r="Z44" s="5"/>
      <c r="AA44" s="5"/>
      <c r="AB44" s="5">
        <v>5</v>
      </c>
      <c r="AC44" s="5">
        <v>2</v>
      </c>
      <c r="AD44" s="5"/>
      <c r="AE44" s="5" t="s">
        <v>54</v>
      </c>
      <c r="AF44" s="24">
        <f t="shared" si="1"/>
        <v>7</v>
      </c>
      <c r="AG44" s="45">
        <f t="shared" si="2"/>
        <v>175.5031100973853</v>
      </c>
      <c r="AH44" s="46">
        <f t="shared" si="3"/>
        <v>1.755031100973853</v>
      </c>
      <c r="AI44" s="31">
        <f t="shared" si="4"/>
        <v>0</v>
      </c>
      <c r="AJ44" s="31">
        <f t="shared" si="5"/>
        <v>0</v>
      </c>
      <c r="AK44" s="31">
        <f t="shared" si="6"/>
        <v>0</v>
      </c>
      <c r="AL44" s="31">
        <f t="shared" si="7"/>
        <v>0</v>
      </c>
      <c r="AM44" s="31">
        <f t="shared" si="8"/>
        <v>0</v>
      </c>
      <c r="AN44" s="31">
        <f t="shared" si="9"/>
        <v>1.6321789239056834</v>
      </c>
      <c r="AO44" s="31">
        <f t="shared" si="10"/>
        <v>0</v>
      </c>
      <c r="AP44" s="31">
        <f t="shared" si="11"/>
        <v>0</v>
      </c>
      <c r="AQ44" s="31">
        <f t="shared" si="12"/>
        <v>0</v>
      </c>
      <c r="AR44" s="31">
        <f t="shared" si="13"/>
        <v>0</v>
      </c>
      <c r="AS44" s="31">
        <f t="shared" si="14"/>
        <v>0</v>
      </c>
      <c r="AT44" s="31">
        <f t="shared" si="15"/>
        <v>0.08775155504869266</v>
      </c>
      <c r="AU44" s="31">
        <f t="shared" si="16"/>
        <v>0.035100622019477064</v>
      </c>
      <c r="AV44" s="31">
        <f t="shared" si="17"/>
        <v>0</v>
      </c>
      <c r="AW44" s="50">
        <f t="shared" si="18"/>
        <v>0</v>
      </c>
      <c r="AX44" s="30">
        <f t="shared" si="19"/>
        <v>0</v>
      </c>
      <c r="AY44" s="51">
        <f t="shared" si="20"/>
        <v>1</v>
      </c>
    </row>
    <row r="45" spans="1:51" ht="12" customHeight="1">
      <c r="A45" s="5" t="s">
        <v>49</v>
      </c>
      <c r="B45" s="5" t="s">
        <v>322</v>
      </c>
      <c r="C45" s="5">
        <v>2</v>
      </c>
      <c r="D45" s="5">
        <v>1</v>
      </c>
      <c r="E45" s="4">
        <v>0</v>
      </c>
      <c r="F45" s="4">
        <v>8</v>
      </c>
      <c r="G45" s="58">
        <v>15.44</v>
      </c>
      <c r="H45" s="5" t="s">
        <v>278</v>
      </c>
      <c r="I45" s="5">
        <v>1</v>
      </c>
      <c r="J45" s="5">
        <v>2</v>
      </c>
      <c r="K45" s="5">
        <v>1</v>
      </c>
      <c r="L45" s="5">
        <v>1</v>
      </c>
      <c r="M45" s="5">
        <v>3</v>
      </c>
      <c r="N45" s="5" t="s">
        <v>69</v>
      </c>
      <c r="O45" s="5">
        <v>1</v>
      </c>
      <c r="P45" s="5"/>
      <c r="Q45" s="7"/>
      <c r="R45" s="5"/>
      <c r="S45" s="5"/>
      <c r="T45" s="5"/>
      <c r="U45" s="5"/>
      <c r="V45" s="5">
        <v>100</v>
      </c>
      <c r="W45" s="5"/>
      <c r="X45" s="5"/>
      <c r="Y45" s="5"/>
      <c r="Z45" s="5"/>
      <c r="AA45" s="5"/>
      <c r="AB45" s="5"/>
      <c r="AC45" s="5"/>
      <c r="AD45" s="5" t="s">
        <v>51</v>
      </c>
      <c r="AE45" s="5" t="s">
        <v>70</v>
      </c>
      <c r="AF45" s="24">
        <f t="shared" si="1"/>
        <v>8</v>
      </c>
      <c r="AG45" s="45">
        <f t="shared" si="2"/>
        <v>200.57498296844037</v>
      </c>
      <c r="AH45" s="46">
        <f t="shared" si="3"/>
        <v>0</v>
      </c>
      <c r="AI45" s="31">
        <f t="shared" si="4"/>
        <v>0</v>
      </c>
      <c r="AJ45" s="31">
        <f t="shared" si="5"/>
        <v>0</v>
      </c>
      <c r="AK45" s="31">
        <f t="shared" si="6"/>
        <v>0</v>
      </c>
      <c r="AL45" s="31">
        <f t="shared" si="7"/>
        <v>0</v>
      </c>
      <c r="AM45" s="31">
        <f t="shared" si="8"/>
        <v>0</v>
      </c>
      <c r="AN45" s="31">
        <f t="shared" si="9"/>
        <v>0</v>
      </c>
      <c r="AO45" s="31">
        <f t="shared" si="10"/>
        <v>0</v>
      </c>
      <c r="AP45" s="31">
        <f t="shared" si="11"/>
        <v>0</v>
      </c>
      <c r="AQ45" s="31">
        <f t="shared" si="12"/>
        <v>0</v>
      </c>
      <c r="AR45" s="31">
        <f t="shared" si="13"/>
        <v>0</v>
      </c>
      <c r="AS45" s="31">
        <f t="shared" si="14"/>
        <v>0</v>
      </c>
      <c r="AT45" s="31">
        <f t="shared" si="15"/>
        <v>0</v>
      </c>
      <c r="AU45" s="31">
        <f t="shared" si="16"/>
        <v>0</v>
      </c>
      <c r="AV45" s="31" t="e">
        <f t="shared" si="17"/>
        <v>#VALUE!</v>
      </c>
      <c r="AW45" s="50">
        <f t="shared" si="18"/>
        <v>0</v>
      </c>
      <c r="AX45" s="30">
        <f t="shared" si="19"/>
        <v>0</v>
      </c>
      <c r="AY45" s="51">
        <f t="shared" si="20"/>
        <v>1</v>
      </c>
    </row>
    <row r="46" spans="1:51" ht="12" customHeight="1">
      <c r="A46" s="5" t="s">
        <v>49</v>
      </c>
      <c r="B46" s="5" t="s">
        <v>322</v>
      </c>
      <c r="C46" s="5">
        <v>2</v>
      </c>
      <c r="D46" s="5" t="s">
        <v>73</v>
      </c>
      <c r="E46" s="4">
        <v>15</v>
      </c>
      <c r="F46" s="4">
        <v>51</v>
      </c>
      <c r="G46" s="58">
        <v>15.73</v>
      </c>
      <c r="H46" s="5" t="s">
        <v>278</v>
      </c>
      <c r="I46" s="5">
        <v>1</v>
      </c>
      <c r="J46" s="5">
        <v>2</v>
      </c>
      <c r="K46" s="5">
        <v>2</v>
      </c>
      <c r="L46" s="5">
        <v>3</v>
      </c>
      <c r="M46" s="5">
        <v>3</v>
      </c>
      <c r="N46" s="5" t="s">
        <v>57</v>
      </c>
      <c r="O46" s="5">
        <v>1</v>
      </c>
      <c r="P46" s="5"/>
      <c r="Q46" s="7"/>
      <c r="S46" s="5"/>
      <c r="T46" s="5"/>
      <c r="U46" s="5"/>
      <c r="V46" s="5"/>
      <c r="W46" s="5"/>
      <c r="X46" s="5"/>
      <c r="Y46" s="5"/>
      <c r="Z46" s="5"/>
      <c r="AA46" s="5"/>
      <c r="AB46" s="5">
        <v>50</v>
      </c>
      <c r="AC46" s="5">
        <v>50</v>
      </c>
      <c r="AD46" s="5"/>
      <c r="AE46" s="5"/>
      <c r="AF46" s="24">
        <f t="shared" si="1"/>
        <v>36</v>
      </c>
      <c r="AG46" s="45">
        <f t="shared" si="2"/>
        <v>902.5874233579816</v>
      </c>
      <c r="AH46" s="46">
        <f t="shared" si="3"/>
        <v>0</v>
      </c>
      <c r="AI46" s="31">
        <f t="shared" si="4"/>
        <v>0</v>
      </c>
      <c r="AJ46" s="31">
        <f t="shared" si="5"/>
        <v>0</v>
      </c>
      <c r="AK46" s="31">
        <f t="shared" si="6"/>
        <v>0</v>
      </c>
      <c r="AL46" s="31">
        <f t="shared" si="7"/>
        <v>0</v>
      </c>
      <c r="AM46" s="31">
        <f t="shared" si="8"/>
        <v>0</v>
      </c>
      <c r="AN46" s="31">
        <f t="shared" si="9"/>
        <v>0</v>
      </c>
      <c r="AO46" s="31">
        <f t="shared" si="10"/>
        <v>0</v>
      </c>
      <c r="AP46" s="31">
        <f t="shared" si="11"/>
        <v>0</v>
      </c>
      <c r="AQ46" s="31">
        <f t="shared" si="12"/>
        <v>0</v>
      </c>
      <c r="AR46" s="31">
        <f t="shared" si="13"/>
        <v>0</v>
      </c>
      <c r="AS46" s="31">
        <f t="shared" si="14"/>
        <v>0</v>
      </c>
      <c r="AT46" s="31">
        <f t="shared" si="15"/>
        <v>0</v>
      </c>
      <c r="AU46" s="31">
        <f t="shared" si="16"/>
        <v>0</v>
      </c>
      <c r="AV46" s="31">
        <f t="shared" si="17"/>
        <v>0</v>
      </c>
      <c r="AW46" s="50">
        <f t="shared" si="18"/>
        <v>1</v>
      </c>
      <c r="AX46" s="30">
        <f>IF(AND(AND(AB46+AC46&lt;45,AB46+AC46&gt;10),V46&gt;(100-AB46+AC46)/2),1,0)</f>
        <v>0</v>
      </c>
      <c r="AY46" s="51">
        <f t="shared" si="20"/>
        <v>0</v>
      </c>
    </row>
    <row r="47" spans="1:51" ht="12" customHeight="1">
      <c r="A47" s="5" t="s">
        <v>49</v>
      </c>
      <c r="B47" s="5" t="s">
        <v>322</v>
      </c>
      <c r="C47" s="5">
        <v>2</v>
      </c>
      <c r="D47" s="5" t="s">
        <v>71</v>
      </c>
      <c r="E47" s="4">
        <v>15</v>
      </c>
      <c r="F47" s="4">
        <v>51</v>
      </c>
      <c r="G47" s="58">
        <v>15.73</v>
      </c>
      <c r="H47" s="5" t="s">
        <v>278</v>
      </c>
      <c r="I47" s="5">
        <v>1</v>
      </c>
      <c r="J47" s="5">
        <v>2</v>
      </c>
      <c r="K47" s="5">
        <v>1</v>
      </c>
      <c r="L47" s="5">
        <v>2</v>
      </c>
      <c r="M47" s="5">
        <v>9</v>
      </c>
      <c r="N47" s="5" t="s">
        <v>72</v>
      </c>
      <c r="O47" s="5">
        <v>2</v>
      </c>
      <c r="P47" s="5"/>
      <c r="R47" s="5"/>
      <c r="S47" s="5"/>
      <c r="T47" s="5"/>
      <c r="U47" s="5"/>
      <c r="V47" s="7">
        <v>95</v>
      </c>
      <c r="W47" s="5"/>
      <c r="X47" s="5"/>
      <c r="Y47" s="5"/>
      <c r="Z47" s="5"/>
      <c r="AA47" s="5"/>
      <c r="AB47" s="5"/>
      <c r="AC47" s="5">
        <v>5</v>
      </c>
      <c r="AD47" s="5"/>
      <c r="AE47" s="5"/>
      <c r="AF47" s="24">
        <f t="shared" si="1"/>
        <v>36</v>
      </c>
      <c r="AG47" s="45">
        <f t="shared" si="2"/>
        <v>902.5874233579816</v>
      </c>
      <c r="AH47" s="46">
        <f t="shared" si="3"/>
        <v>0</v>
      </c>
      <c r="AI47" s="31">
        <f t="shared" si="4"/>
        <v>0</v>
      </c>
      <c r="AJ47" s="31">
        <f t="shared" si="5"/>
        <v>0</v>
      </c>
      <c r="AK47" s="31">
        <f t="shared" si="6"/>
        <v>0</v>
      </c>
      <c r="AL47" s="31">
        <f t="shared" si="7"/>
        <v>0</v>
      </c>
      <c r="AM47" s="31">
        <f t="shared" si="8"/>
        <v>0</v>
      </c>
      <c r="AN47" s="31">
        <f t="shared" si="9"/>
        <v>0</v>
      </c>
      <c r="AO47" s="31">
        <f t="shared" si="10"/>
        <v>0</v>
      </c>
      <c r="AP47" s="31">
        <f t="shared" si="11"/>
        <v>0</v>
      </c>
      <c r="AQ47" s="31">
        <f t="shared" si="12"/>
        <v>0</v>
      </c>
      <c r="AR47" s="31">
        <f t="shared" si="13"/>
        <v>0</v>
      </c>
      <c r="AS47" s="31">
        <f t="shared" si="14"/>
        <v>0</v>
      </c>
      <c r="AT47" s="31">
        <f t="shared" si="15"/>
        <v>0</v>
      </c>
      <c r="AU47" s="31">
        <f t="shared" si="16"/>
        <v>0</v>
      </c>
      <c r="AV47" s="31">
        <f t="shared" si="17"/>
        <v>0</v>
      </c>
      <c r="AW47" s="50">
        <f t="shared" si="18"/>
        <v>0</v>
      </c>
      <c r="AX47" s="30">
        <f t="shared" si="19"/>
        <v>0</v>
      </c>
      <c r="AY47" s="51">
        <f t="shared" si="20"/>
        <v>1</v>
      </c>
    </row>
    <row r="48" spans="1:51" ht="12" customHeight="1">
      <c r="A48" s="5" t="s">
        <v>49</v>
      </c>
      <c r="B48" s="5" t="s">
        <v>322</v>
      </c>
      <c r="C48" s="5">
        <v>2</v>
      </c>
      <c r="D48" s="5" t="s">
        <v>73</v>
      </c>
      <c r="E48" s="4">
        <v>15</v>
      </c>
      <c r="F48" s="4">
        <v>51</v>
      </c>
      <c r="G48" s="58">
        <v>15.73</v>
      </c>
      <c r="H48" s="5" t="s">
        <v>278</v>
      </c>
      <c r="I48" s="5">
        <v>2</v>
      </c>
      <c r="J48" s="5">
        <v>2</v>
      </c>
      <c r="K48" s="5">
        <v>1</v>
      </c>
      <c r="L48" s="5">
        <v>1</v>
      </c>
      <c r="M48" s="5">
        <v>3</v>
      </c>
      <c r="N48" s="5" t="s">
        <v>67</v>
      </c>
      <c r="O48" s="5">
        <v>1</v>
      </c>
      <c r="P48" s="5"/>
      <c r="R48" s="5"/>
      <c r="S48" s="5"/>
      <c r="T48" s="5"/>
      <c r="U48" s="5"/>
      <c r="V48" s="7">
        <v>95</v>
      </c>
      <c r="W48" s="5"/>
      <c r="X48" s="5"/>
      <c r="Y48" s="5"/>
      <c r="Z48" s="5"/>
      <c r="AA48" s="5"/>
      <c r="AB48" s="5"/>
      <c r="AC48" s="5">
        <v>5</v>
      </c>
      <c r="AD48" s="5"/>
      <c r="AE48" s="5"/>
      <c r="AF48" s="24">
        <f t="shared" si="1"/>
        <v>36</v>
      </c>
      <c r="AG48" s="45">
        <f t="shared" si="2"/>
        <v>902.5874233579816</v>
      </c>
      <c r="AH48" s="46">
        <f t="shared" si="3"/>
        <v>0</v>
      </c>
      <c r="AI48" s="31">
        <f t="shared" si="4"/>
        <v>0</v>
      </c>
      <c r="AJ48" s="31">
        <f t="shared" si="5"/>
        <v>0</v>
      </c>
      <c r="AK48" s="31">
        <f t="shared" si="6"/>
        <v>0</v>
      </c>
      <c r="AL48" s="31">
        <f t="shared" si="7"/>
        <v>0</v>
      </c>
      <c r="AM48" s="31">
        <f t="shared" si="8"/>
        <v>0</v>
      </c>
      <c r="AN48" s="31">
        <f t="shared" si="9"/>
        <v>0</v>
      </c>
      <c r="AO48" s="31">
        <f t="shared" si="10"/>
        <v>0</v>
      </c>
      <c r="AP48" s="31">
        <f t="shared" si="11"/>
        <v>0</v>
      </c>
      <c r="AQ48" s="31">
        <f t="shared" si="12"/>
        <v>0</v>
      </c>
      <c r="AR48" s="31">
        <f t="shared" si="13"/>
        <v>0</v>
      </c>
      <c r="AS48" s="31">
        <f t="shared" si="14"/>
        <v>0</v>
      </c>
      <c r="AT48" s="31">
        <f t="shared" si="15"/>
        <v>0</v>
      </c>
      <c r="AU48" s="31">
        <f t="shared" si="16"/>
        <v>0</v>
      </c>
      <c r="AV48" s="31">
        <f t="shared" si="17"/>
        <v>0</v>
      </c>
      <c r="AW48" s="50">
        <f t="shared" si="18"/>
        <v>0</v>
      </c>
      <c r="AX48" s="30">
        <f t="shared" si="19"/>
        <v>0</v>
      </c>
      <c r="AY48" s="51">
        <f t="shared" si="20"/>
        <v>1</v>
      </c>
    </row>
    <row r="49" spans="1:51" ht="12" customHeight="1">
      <c r="A49" s="5" t="s">
        <v>49</v>
      </c>
      <c r="B49" s="5" t="s">
        <v>322</v>
      </c>
      <c r="C49" s="5">
        <v>2</v>
      </c>
      <c r="D49" s="5">
        <v>6</v>
      </c>
      <c r="E49" s="4">
        <v>51</v>
      </c>
      <c r="F49" s="4">
        <v>57</v>
      </c>
      <c r="G49" s="58">
        <v>15.94</v>
      </c>
      <c r="H49" s="5" t="s">
        <v>278</v>
      </c>
      <c r="I49" s="5">
        <v>1</v>
      </c>
      <c r="J49" s="5">
        <v>2</v>
      </c>
      <c r="K49" s="5">
        <v>4</v>
      </c>
      <c r="L49" s="5">
        <v>1</v>
      </c>
      <c r="M49" s="5">
        <v>3</v>
      </c>
      <c r="N49" s="5" t="s">
        <v>67</v>
      </c>
      <c r="O49" s="5">
        <v>2</v>
      </c>
      <c r="P49" s="5"/>
      <c r="Q49" s="7">
        <v>100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70</v>
      </c>
      <c r="AF49" s="24">
        <f t="shared" si="1"/>
        <v>6</v>
      </c>
      <c r="AG49" s="45">
        <f t="shared" si="2"/>
        <v>150.43123722633027</v>
      </c>
      <c r="AH49" s="46">
        <f t="shared" si="3"/>
        <v>0</v>
      </c>
      <c r="AI49" s="31">
        <f t="shared" si="4"/>
        <v>0</v>
      </c>
      <c r="AJ49" s="31">
        <f t="shared" si="5"/>
        <v>0</v>
      </c>
      <c r="AK49" s="31">
        <f t="shared" si="6"/>
        <v>0</v>
      </c>
      <c r="AL49" s="31">
        <f t="shared" si="7"/>
        <v>0</v>
      </c>
      <c r="AM49" s="31">
        <f t="shared" si="8"/>
        <v>0</v>
      </c>
      <c r="AN49" s="31">
        <f t="shared" si="9"/>
        <v>0</v>
      </c>
      <c r="AO49" s="31">
        <f t="shared" si="10"/>
        <v>0</v>
      </c>
      <c r="AP49" s="31">
        <f t="shared" si="11"/>
        <v>0</v>
      </c>
      <c r="AQ49" s="31">
        <f t="shared" si="12"/>
        <v>0</v>
      </c>
      <c r="AR49" s="31">
        <f t="shared" si="13"/>
        <v>0</v>
      </c>
      <c r="AS49" s="31">
        <f t="shared" si="14"/>
        <v>0</v>
      </c>
      <c r="AT49" s="31">
        <f t="shared" si="15"/>
        <v>0</v>
      </c>
      <c r="AU49" s="31">
        <f t="shared" si="16"/>
        <v>0</v>
      </c>
      <c r="AV49" s="31">
        <f t="shared" si="17"/>
        <v>0</v>
      </c>
      <c r="AW49" s="50">
        <f t="shared" si="18"/>
        <v>0</v>
      </c>
      <c r="AX49" s="30">
        <f t="shared" si="19"/>
        <v>0</v>
      </c>
      <c r="AY49" s="51">
        <f t="shared" si="20"/>
        <v>0</v>
      </c>
    </row>
    <row r="50" spans="1:51" ht="12" customHeight="1">
      <c r="A50" s="5" t="s">
        <v>49</v>
      </c>
      <c r="B50" s="5" t="s">
        <v>322</v>
      </c>
      <c r="C50" s="5">
        <v>2</v>
      </c>
      <c r="D50" s="5">
        <v>7</v>
      </c>
      <c r="E50" s="4">
        <v>57</v>
      </c>
      <c r="F50" s="4">
        <v>69</v>
      </c>
      <c r="G50" s="58">
        <v>16.03</v>
      </c>
      <c r="H50" s="5" t="s">
        <v>278</v>
      </c>
      <c r="I50" s="5">
        <v>2</v>
      </c>
      <c r="J50" s="5">
        <v>2</v>
      </c>
      <c r="K50" s="5">
        <v>4</v>
      </c>
      <c r="L50" s="5">
        <v>9</v>
      </c>
      <c r="M50" s="5">
        <v>3</v>
      </c>
      <c r="N50" s="5" t="s">
        <v>75</v>
      </c>
      <c r="O50" s="5">
        <v>1</v>
      </c>
      <c r="P50" s="5"/>
      <c r="Q50" s="7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20</v>
      </c>
      <c r="AC50" s="5">
        <v>80</v>
      </c>
      <c r="AD50" s="5"/>
      <c r="AE50" s="5"/>
      <c r="AF50" s="24">
        <f t="shared" si="1"/>
        <v>12</v>
      </c>
      <c r="AG50" s="45">
        <f t="shared" si="2"/>
        <v>300.86247445266054</v>
      </c>
      <c r="AH50" s="46">
        <f t="shared" si="3"/>
        <v>0</v>
      </c>
      <c r="AI50" s="31">
        <f t="shared" si="4"/>
        <v>0</v>
      </c>
      <c r="AJ50" s="31">
        <f t="shared" si="5"/>
        <v>0</v>
      </c>
      <c r="AK50" s="31">
        <f t="shared" si="6"/>
        <v>0</v>
      </c>
      <c r="AL50" s="31">
        <f t="shared" si="7"/>
        <v>0</v>
      </c>
      <c r="AM50" s="31">
        <f t="shared" si="8"/>
        <v>0</v>
      </c>
      <c r="AN50" s="31">
        <f t="shared" si="9"/>
        <v>0</v>
      </c>
      <c r="AO50" s="31">
        <f t="shared" si="10"/>
        <v>0</v>
      </c>
      <c r="AP50" s="31">
        <f t="shared" si="11"/>
        <v>0</v>
      </c>
      <c r="AQ50" s="31">
        <f t="shared" si="12"/>
        <v>0</v>
      </c>
      <c r="AR50" s="31">
        <f t="shared" si="13"/>
        <v>0</v>
      </c>
      <c r="AS50" s="31">
        <f t="shared" si="14"/>
        <v>0</v>
      </c>
      <c r="AT50" s="31">
        <f t="shared" si="15"/>
        <v>0</v>
      </c>
      <c r="AU50" s="31">
        <f t="shared" si="16"/>
        <v>0</v>
      </c>
      <c r="AV50" s="31">
        <f t="shared" si="17"/>
        <v>0</v>
      </c>
      <c r="AW50" s="50">
        <f t="shared" si="18"/>
        <v>1</v>
      </c>
      <c r="AX50" s="30">
        <f t="shared" si="19"/>
        <v>0</v>
      </c>
      <c r="AY50" s="51">
        <f t="shared" si="20"/>
        <v>0</v>
      </c>
    </row>
    <row r="51" spans="1:51" ht="12" customHeight="1">
      <c r="A51" s="5" t="s">
        <v>49</v>
      </c>
      <c r="B51" s="5" t="s">
        <v>322</v>
      </c>
      <c r="C51" s="5">
        <v>2</v>
      </c>
      <c r="D51" s="5">
        <v>7</v>
      </c>
      <c r="E51" s="4">
        <v>57</v>
      </c>
      <c r="F51" s="4">
        <v>69</v>
      </c>
      <c r="G51" s="58">
        <v>16.03</v>
      </c>
      <c r="H51" s="5" t="s">
        <v>278</v>
      </c>
      <c r="I51" s="5">
        <v>1</v>
      </c>
      <c r="J51" s="5">
        <v>2</v>
      </c>
      <c r="K51" s="5">
        <v>2</v>
      </c>
      <c r="L51" s="5">
        <v>2</v>
      </c>
      <c r="M51" s="5">
        <v>9</v>
      </c>
      <c r="N51" s="5" t="s">
        <v>74</v>
      </c>
      <c r="O51" s="5">
        <v>9</v>
      </c>
      <c r="P51" s="5"/>
      <c r="Q51" s="7">
        <v>100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4">
        <f t="shared" si="1"/>
        <v>12</v>
      </c>
      <c r="AG51" s="45">
        <f t="shared" si="2"/>
        <v>300.86247445266054</v>
      </c>
      <c r="AH51" s="46">
        <f t="shared" si="3"/>
        <v>0</v>
      </c>
      <c r="AI51" s="31">
        <f t="shared" si="4"/>
        <v>0</v>
      </c>
      <c r="AJ51" s="31">
        <f t="shared" si="5"/>
        <v>0</v>
      </c>
      <c r="AK51" s="31">
        <f t="shared" si="6"/>
        <v>0</v>
      </c>
      <c r="AL51" s="31">
        <f t="shared" si="7"/>
        <v>0</v>
      </c>
      <c r="AM51" s="31">
        <f t="shared" si="8"/>
        <v>0</v>
      </c>
      <c r="AN51" s="31">
        <f t="shared" si="9"/>
        <v>0</v>
      </c>
      <c r="AO51" s="31">
        <f t="shared" si="10"/>
        <v>0</v>
      </c>
      <c r="AP51" s="31">
        <f t="shared" si="11"/>
        <v>0</v>
      </c>
      <c r="AQ51" s="31">
        <f t="shared" si="12"/>
        <v>0</v>
      </c>
      <c r="AR51" s="31">
        <f t="shared" si="13"/>
        <v>0</v>
      </c>
      <c r="AS51" s="31">
        <f t="shared" si="14"/>
        <v>0</v>
      </c>
      <c r="AT51" s="31">
        <f t="shared" si="15"/>
        <v>0</v>
      </c>
      <c r="AU51" s="31">
        <f t="shared" si="16"/>
        <v>0</v>
      </c>
      <c r="AV51" s="31">
        <f t="shared" si="17"/>
        <v>0</v>
      </c>
      <c r="AW51" s="50">
        <f t="shared" si="18"/>
        <v>0</v>
      </c>
      <c r="AX51" s="30">
        <f t="shared" si="19"/>
        <v>0</v>
      </c>
      <c r="AY51" s="51">
        <f t="shared" si="20"/>
        <v>0</v>
      </c>
    </row>
    <row r="52" spans="1:51" ht="12" customHeight="1">
      <c r="A52" s="5" t="s">
        <v>49</v>
      </c>
      <c r="B52" s="5" t="s">
        <v>322</v>
      </c>
      <c r="C52" s="5">
        <v>2</v>
      </c>
      <c r="D52" s="5">
        <v>10</v>
      </c>
      <c r="E52" s="4">
        <v>80</v>
      </c>
      <c r="F52" s="4">
        <v>91</v>
      </c>
      <c r="G52" s="58">
        <v>16.255</v>
      </c>
      <c r="H52" s="5" t="s">
        <v>278</v>
      </c>
      <c r="I52" s="5">
        <v>1</v>
      </c>
      <c r="J52" s="5">
        <v>2</v>
      </c>
      <c r="K52" s="5">
        <v>4</v>
      </c>
      <c r="L52" s="5">
        <v>9</v>
      </c>
      <c r="M52" s="5">
        <v>9</v>
      </c>
      <c r="N52" s="5" t="s">
        <v>67</v>
      </c>
      <c r="O52" s="5">
        <v>2</v>
      </c>
      <c r="P52" s="5"/>
      <c r="R52" s="5"/>
      <c r="S52" s="5"/>
      <c r="T52" s="5"/>
      <c r="U52" s="5"/>
      <c r="V52" s="7">
        <v>95</v>
      </c>
      <c r="W52" s="5"/>
      <c r="X52" s="5"/>
      <c r="Y52" s="5"/>
      <c r="Z52" s="5"/>
      <c r="AA52" s="5"/>
      <c r="AB52" s="5"/>
      <c r="AC52" s="5">
        <v>5</v>
      </c>
      <c r="AD52" s="5"/>
      <c r="AE52" s="5"/>
      <c r="AF52" s="24">
        <f t="shared" si="1"/>
        <v>11</v>
      </c>
      <c r="AG52" s="45">
        <f t="shared" si="2"/>
        <v>275.7906015816055</v>
      </c>
      <c r="AH52" s="46">
        <f t="shared" si="3"/>
        <v>0</v>
      </c>
      <c r="AI52" s="31">
        <f t="shared" si="4"/>
        <v>0</v>
      </c>
      <c r="AJ52" s="31">
        <f t="shared" si="5"/>
        <v>0</v>
      </c>
      <c r="AK52" s="31">
        <f t="shared" si="6"/>
        <v>0</v>
      </c>
      <c r="AL52" s="31">
        <f t="shared" si="7"/>
        <v>0</v>
      </c>
      <c r="AM52" s="31">
        <f t="shared" si="8"/>
        <v>0</v>
      </c>
      <c r="AN52" s="31">
        <f t="shared" si="9"/>
        <v>0</v>
      </c>
      <c r="AO52" s="31">
        <f t="shared" si="10"/>
        <v>0</v>
      </c>
      <c r="AP52" s="31">
        <f t="shared" si="11"/>
        <v>0</v>
      </c>
      <c r="AQ52" s="31">
        <f t="shared" si="12"/>
        <v>0</v>
      </c>
      <c r="AR52" s="31">
        <f t="shared" si="13"/>
        <v>0</v>
      </c>
      <c r="AS52" s="31">
        <f t="shared" si="14"/>
        <v>0</v>
      </c>
      <c r="AT52" s="31">
        <f t="shared" si="15"/>
        <v>0</v>
      </c>
      <c r="AU52" s="31">
        <f t="shared" si="16"/>
        <v>0</v>
      </c>
      <c r="AV52" s="31">
        <f t="shared" si="17"/>
        <v>0</v>
      </c>
      <c r="AW52" s="50">
        <f t="shared" si="18"/>
        <v>0</v>
      </c>
      <c r="AX52" s="30">
        <f t="shared" si="19"/>
        <v>0</v>
      </c>
      <c r="AY52" s="51">
        <f t="shared" si="20"/>
        <v>1</v>
      </c>
    </row>
    <row r="53" spans="1:51" ht="12" customHeight="1">
      <c r="A53" s="5" t="s">
        <v>49</v>
      </c>
      <c r="B53" s="5" t="s">
        <v>322</v>
      </c>
      <c r="C53" s="5">
        <v>2</v>
      </c>
      <c r="D53" s="5">
        <v>11</v>
      </c>
      <c r="E53" s="4">
        <v>91</v>
      </c>
      <c r="F53" s="4">
        <v>100</v>
      </c>
      <c r="G53" s="58">
        <v>16.355</v>
      </c>
      <c r="H53" s="5" t="s">
        <v>278</v>
      </c>
      <c r="I53" s="5">
        <v>2</v>
      </c>
      <c r="J53" s="5">
        <v>2</v>
      </c>
      <c r="K53" s="5">
        <v>4</v>
      </c>
      <c r="L53" s="5">
        <v>9</v>
      </c>
      <c r="M53" s="5">
        <v>3</v>
      </c>
      <c r="N53" s="5" t="s">
        <v>75</v>
      </c>
      <c r="O53" s="5">
        <v>1</v>
      </c>
      <c r="P53" s="5"/>
      <c r="Q53" s="7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20</v>
      </c>
      <c r="AC53" s="5">
        <v>80</v>
      </c>
      <c r="AD53" s="5"/>
      <c r="AE53" s="5"/>
      <c r="AF53" s="24">
        <f t="shared" si="1"/>
        <v>9</v>
      </c>
      <c r="AG53" s="45">
        <f t="shared" si="2"/>
        <v>225.6468558394954</v>
      </c>
      <c r="AH53" s="46">
        <f t="shared" si="3"/>
        <v>0</v>
      </c>
      <c r="AI53" s="31">
        <f t="shared" si="4"/>
        <v>0</v>
      </c>
      <c r="AJ53" s="31">
        <f t="shared" si="5"/>
        <v>0</v>
      </c>
      <c r="AK53" s="31">
        <f t="shared" si="6"/>
        <v>0</v>
      </c>
      <c r="AL53" s="31">
        <f t="shared" si="7"/>
        <v>0</v>
      </c>
      <c r="AM53" s="31">
        <f t="shared" si="8"/>
        <v>0</v>
      </c>
      <c r="AN53" s="31">
        <f t="shared" si="9"/>
        <v>0</v>
      </c>
      <c r="AO53" s="31">
        <f t="shared" si="10"/>
        <v>0</v>
      </c>
      <c r="AP53" s="31">
        <f t="shared" si="11"/>
        <v>0</v>
      </c>
      <c r="AQ53" s="31">
        <f t="shared" si="12"/>
        <v>0</v>
      </c>
      <c r="AR53" s="31">
        <f t="shared" si="13"/>
        <v>0</v>
      </c>
      <c r="AS53" s="31">
        <f t="shared" si="14"/>
        <v>0</v>
      </c>
      <c r="AT53" s="31">
        <f t="shared" si="15"/>
        <v>0</v>
      </c>
      <c r="AU53" s="31">
        <f t="shared" si="16"/>
        <v>0</v>
      </c>
      <c r="AV53" s="31">
        <f t="shared" si="17"/>
        <v>0</v>
      </c>
      <c r="AW53" s="50">
        <f t="shared" si="18"/>
        <v>1</v>
      </c>
      <c r="AX53" s="30">
        <f t="shared" si="19"/>
        <v>0</v>
      </c>
      <c r="AY53" s="51">
        <f>IF(AND(AB53+AC53&lt;=10,V53&gt;=(100-(AB53+AC53))/2),1,0)</f>
        <v>0</v>
      </c>
    </row>
    <row r="54" spans="1:51" ht="12" customHeight="1">
      <c r="A54" s="5" t="s">
        <v>49</v>
      </c>
      <c r="B54" s="5" t="s">
        <v>322</v>
      </c>
      <c r="C54" s="5">
        <v>2</v>
      </c>
      <c r="D54" s="5">
        <v>11</v>
      </c>
      <c r="E54" s="4">
        <v>91</v>
      </c>
      <c r="F54" s="4">
        <v>100</v>
      </c>
      <c r="G54" s="58">
        <v>16.355</v>
      </c>
      <c r="H54" s="5" t="s">
        <v>278</v>
      </c>
      <c r="I54" s="5">
        <v>1</v>
      </c>
      <c r="J54" s="5">
        <v>2</v>
      </c>
      <c r="K54" s="5">
        <v>2</v>
      </c>
      <c r="L54" s="5">
        <v>2</v>
      </c>
      <c r="M54" s="5">
        <v>9</v>
      </c>
      <c r="N54" s="5" t="s">
        <v>74</v>
      </c>
      <c r="O54" s="5">
        <v>9</v>
      </c>
      <c r="P54" s="5"/>
      <c r="Q54" s="7">
        <v>100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4">
        <f t="shared" si="1"/>
        <v>9</v>
      </c>
      <c r="AG54" s="45">
        <f t="shared" si="2"/>
        <v>225.6468558394954</v>
      </c>
      <c r="AH54" s="46">
        <f t="shared" si="3"/>
        <v>0</v>
      </c>
      <c r="AI54" s="31">
        <f t="shared" si="4"/>
        <v>0</v>
      </c>
      <c r="AJ54" s="31">
        <f t="shared" si="5"/>
        <v>0</v>
      </c>
      <c r="AK54" s="31">
        <f t="shared" si="6"/>
        <v>0</v>
      </c>
      <c r="AL54" s="31">
        <f t="shared" si="7"/>
        <v>0</v>
      </c>
      <c r="AM54" s="31">
        <f t="shared" si="8"/>
        <v>0</v>
      </c>
      <c r="AN54" s="31">
        <f t="shared" si="9"/>
        <v>0</v>
      </c>
      <c r="AO54" s="31">
        <f t="shared" si="10"/>
        <v>0</v>
      </c>
      <c r="AP54" s="31">
        <f t="shared" si="11"/>
        <v>0</v>
      </c>
      <c r="AQ54" s="31">
        <f t="shared" si="12"/>
        <v>0</v>
      </c>
      <c r="AR54" s="31">
        <f t="shared" si="13"/>
        <v>0</v>
      </c>
      <c r="AS54" s="31">
        <f t="shared" si="14"/>
        <v>0</v>
      </c>
      <c r="AT54" s="31">
        <f t="shared" si="15"/>
        <v>0</v>
      </c>
      <c r="AU54" s="31">
        <f t="shared" si="16"/>
        <v>0</v>
      </c>
      <c r="AV54" s="31">
        <f t="shared" si="17"/>
        <v>0</v>
      </c>
      <c r="AW54" s="50">
        <f t="shared" si="18"/>
        <v>0</v>
      </c>
      <c r="AX54" s="30">
        <f>IF(AND(AND(AB54+AC54&lt;45,AB54+AC54&gt;10),V54&gt;(100-AB54+AC54)/2),1,0)</f>
        <v>0</v>
      </c>
      <c r="AY54" s="51">
        <f t="shared" si="20"/>
        <v>0</v>
      </c>
    </row>
    <row r="55" spans="1:51" ht="12" customHeight="1">
      <c r="A55" s="5" t="s">
        <v>49</v>
      </c>
      <c r="B55" s="5" t="s">
        <v>322</v>
      </c>
      <c r="C55" s="5">
        <v>2</v>
      </c>
      <c r="D55" s="5">
        <v>12</v>
      </c>
      <c r="E55" s="4">
        <v>100</v>
      </c>
      <c r="F55" s="4">
        <v>103</v>
      </c>
      <c r="G55" s="58">
        <v>16.415</v>
      </c>
      <c r="H55" s="5" t="s">
        <v>278</v>
      </c>
      <c r="I55" s="5">
        <v>2</v>
      </c>
      <c r="J55" s="5">
        <v>2</v>
      </c>
      <c r="K55" s="5">
        <v>4</v>
      </c>
      <c r="L55" s="5">
        <v>9</v>
      </c>
      <c r="M55" s="5">
        <v>3</v>
      </c>
      <c r="N55" s="5" t="s">
        <v>75</v>
      </c>
      <c r="O55" s="5">
        <v>1</v>
      </c>
      <c r="P55" s="5"/>
      <c r="Q55" s="7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35</v>
      </c>
      <c r="AC55" s="5">
        <v>65</v>
      </c>
      <c r="AD55" s="5"/>
      <c r="AE55" s="5"/>
      <c r="AF55" s="24">
        <f t="shared" si="1"/>
        <v>3</v>
      </c>
      <c r="AG55" s="45">
        <f t="shared" si="2"/>
        <v>75.21561861316513</v>
      </c>
      <c r="AH55" s="46">
        <f t="shared" si="3"/>
        <v>0</v>
      </c>
      <c r="AI55" s="31">
        <f t="shared" si="4"/>
        <v>0</v>
      </c>
      <c r="AJ55" s="31">
        <f t="shared" si="5"/>
        <v>0</v>
      </c>
      <c r="AK55" s="31">
        <f t="shared" si="6"/>
        <v>0</v>
      </c>
      <c r="AL55" s="31">
        <f t="shared" si="7"/>
        <v>0</v>
      </c>
      <c r="AM55" s="31">
        <f t="shared" si="8"/>
        <v>0</v>
      </c>
      <c r="AN55" s="31">
        <f t="shared" si="9"/>
        <v>0</v>
      </c>
      <c r="AO55" s="31">
        <f t="shared" si="10"/>
        <v>0</v>
      </c>
      <c r="AP55" s="31">
        <f t="shared" si="11"/>
        <v>0</v>
      </c>
      <c r="AQ55" s="31">
        <f t="shared" si="12"/>
        <v>0</v>
      </c>
      <c r="AR55" s="31">
        <f t="shared" si="13"/>
        <v>0</v>
      </c>
      <c r="AS55" s="31">
        <f t="shared" si="14"/>
        <v>0</v>
      </c>
      <c r="AT55" s="31">
        <f t="shared" si="15"/>
        <v>0</v>
      </c>
      <c r="AU55" s="31">
        <f t="shared" si="16"/>
        <v>0</v>
      </c>
      <c r="AV55" s="31">
        <f t="shared" si="17"/>
        <v>0</v>
      </c>
      <c r="AW55" s="50">
        <f t="shared" si="18"/>
        <v>1</v>
      </c>
      <c r="AX55" s="30">
        <f t="shared" si="19"/>
        <v>0</v>
      </c>
      <c r="AY55" s="51">
        <f t="shared" si="20"/>
        <v>0</v>
      </c>
    </row>
    <row r="56" spans="1:51" ht="12" customHeight="1">
      <c r="A56" s="5" t="s">
        <v>49</v>
      </c>
      <c r="B56" s="5" t="s">
        <v>322</v>
      </c>
      <c r="C56" s="5">
        <v>2</v>
      </c>
      <c r="D56" s="5">
        <v>12</v>
      </c>
      <c r="E56" s="4">
        <v>100</v>
      </c>
      <c r="F56" s="4">
        <v>103</v>
      </c>
      <c r="G56" s="58">
        <v>16.415</v>
      </c>
      <c r="H56" s="5" t="s">
        <v>278</v>
      </c>
      <c r="I56" s="5">
        <v>1</v>
      </c>
      <c r="J56" s="5">
        <v>2</v>
      </c>
      <c r="K56" s="5">
        <v>2</v>
      </c>
      <c r="L56" s="5">
        <v>2</v>
      </c>
      <c r="M56" s="5">
        <v>9</v>
      </c>
      <c r="N56" s="5" t="s">
        <v>74</v>
      </c>
      <c r="O56" s="5">
        <v>9</v>
      </c>
      <c r="P56" s="5"/>
      <c r="Q56" s="7">
        <v>100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4">
        <f t="shared" si="1"/>
        <v>3</v>
      </c>
      <c r="AG56" s="45">
        <f t="shared" si="2"/>
        <v>75.21561861316513</v>
      </c>
      <c r="AH56" s="46">
        <f t="shared" si="3"/>
        <v>0</v>
      </c>
      <c r="AI56" s="31">
        <f t="shared" si="4"/>
        <v>0</v>
      </c>
      <c r="AJ56" s="31">
        <f t="shared" si="5"/>
        <v>0</v>
      </c>
      <c r="AK56" s="31">
        <f t="shared" si="6"/>
        <v>0</v>
      </c>
      <c r="AL56" s="31">
        <f t="shared" si="7"/>
        <v>0</v>
      </c>
      <c r="AM56" s="31">
        <f t="shared" si="8"/>
        <v>0</v>
      </c>
      <c r="AN56" s="31">
        <f t="shared" si="9"/>
        <v>0</v>
      </c>
      <c r="AO56" s="31">
        <f t="shared" si="10"/>
        <v>0</v>
      </c>
      <c r="AP56" s="31">
        <f t="shared" si="11"/>
        <v>0</v>
      </c>
      <c r="AQ56" s="31">
        <f t="shared" si="12"/>
        <v>0</v>
      </c>
      <c r="AR56" s="31">
        <f t="shared" si="13"/>
        <v>0</v>
      </c>
      <c r="AS56" s="31">
        <f t="shared" si="14"/>
        <v>0</v>
      </c>
      <c r="AT56" s="31">
        <f t="shared" si="15"/>
        <v>0</v>
      </c>
      <c r="AU56" s="31">
        <f t="shared" si="16"/>
        <v>0</v>
      </c>
      <c r="AV56" s="31">
        <f t="shared" si="17"/>
        <v>0</v>
      </c>
      <c r="AW56" s="50">
        <f t="shared" si="18"/>
        <v>0</v>
      </c>
      <c r="AX56" s="30">
        <f t="shared" si="19"/>
        <v>0</v>
      </c>
      <c r="AY56" s="51">
        <f t="shared" si="20"/>
        <v>0</v>
      </c>
    </row>
    <row r="57" spans="1:51" ht="12" customHeight="1">
      <c r="A57" s="5" t="s">
        <v>49</v>
      </c>
      <c r="B57" s="5" t="s">
        <v>322</v>
      </c>
      <c r="C57" s="5">
        <v>2</v>
      </c>
      <c r="D57" s="5">
        <v>13</v>
      </c>
      <c r="E57" s="4">
        <v>103</v>
      </c>
      <c r="F57" s="4">
        <v>105</v>
      </c>
      <c r="G57" s="58">
        <v>16.44</v>
      </c>
      <c r="H57" s="5" t="s">
        <v>278</v>
      </c>
      <c r="I57" s="5">
        <v>1</v>
      </c>
      <c r="J57" s="5">
        <v>2</v>
      </c>
      <c r="K57" s="5">
        <v>4</v>
      </c>
      <c r="L57" s="5">
        <v>9</v>
      </c>
      <c r="M57" s="5">
        <v>3</v>
      </c>
      <c r="N57" s="5" t="s">
        <v>75</v>
      </c>
      <c r="O57" s="5">
        <v>1</v>
      </c>
      <c r="P57" s="5"/>
      <c r="Q57" s="7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5</v>
      </c>
      <c r="AC57" s="5">
        <v>95</v>
      </c>
      <c r="AD57" s="5"/>
      <c r="AE57" s="5"/>
      <c r="AF57" s="24">
        <f t="shared" si="1"/>
        <v>2</v>
      </c>
      <c r="AG57" s="45">
        <f t="shared" si="2"/>
        <v>50.14374574211009</v>
      </c>
      <c r="AH57" s="46">
        <f t="shared" si="3"/>
        <v>0</v>
      </c>
      <c r="AI57" s="31">
        <f t="shared" si="4"/>
        <v>0</v>
      </c>
      <c r="AJ57" s="31">
        <f t="shared" si="5"/>
        <v>0</v>
      </c>
      <c r="AK57" s="31">
        <f t="shared" si="6"/>
        <v>0</v>
      </c>
      <c r="AL57" s="31">
        <f t="shared" si="7"/>
        <v>0</v>
      </c>
      <c r="AM57" s="31">
        <f t="shared" si="8"/>
        <v>0</v>
      </c>
      <c r="AN57" s="31">
        <f t="shared" si="9"/>
        <v>0</v>
      </c>
      <c r="AO57" s="31">
        <f t="shared" si="10"/>
        <v>0</v>
      </c>
      <c r="AP57" s="31">
        <f t="shared" si="11"/>
        <v>0</v>
      </c>
      <c r="AQ57" s="31">
        <f t="shared" si="12"/>
        <v>0</v>
      </c>
      <c r="AR57" s="31">
        <f t="shared" si="13"/>
        <v>0</v>
      </c>
      <c r="AS57" s="31">
        <f t="shared" si="14"/>
        <v>0</v>
      </c>
      <c r="AT57" s="31">
        <f t="shared" si="15"/>
        <v>0</v>
      </c>
      <c r="AU57" s="31">
        <f t="shared" si="16"/>
        <v>0</v>
      </c>
      <c r="AV57" s="31">
        <f t="shared" si="17"/>
        <v>0</v>
      </c>
      <c r="AW57" s="50">
        <f t="shared" si="18"/>
        <v>1</v>
      </c>
      <c r="AX57" s="30">
        <f t="shared" si="19"/>
        <v>0</v>
      </c>
      <c r="AY57" s="51">
        <f t="shared" si="20"/>
        <v>0</v>
      </c>
    </row>
    <row r="58" spans="1:51" ht="12" customHeight="1">
      <c r="A58" s="5" t="s">
        <v>49</v>
      </c>
      <c r="B58" s="5" t="s">
        <v>322</v>
      </c>
      <c r="C58" s="5">
        <v>2</v>
      </c>
      <c r="D58" s="5">
        <v>14</v>
      </c>
      <c r="E58" s="4">
        <v>105</v>
      </c>
      <c r="F58" s="4">
        <v>114</v>
      </c>
      <c r="G58" s="58">
        <v>16.495</v>
      </c>
      <c r="H58" s="5" t="s">
        <v>278</v>
      </c>
      <c r="I58" s="5">
        <v>2</v>
      </c>
      <c r="J58" s="5">
        <v>2</v>
      </c>
      <c r="K58" s="5">
        <v>4</v>
      </c>
      <c r="L58" s="5">
        <v>9</v>
      </c>
      <c r="M58" s="5">
        <v>3</v>
      </c>
      <c r="N58" s="5" t="s">
        <v>75</v>
      </c>
      <c r="O58" s="5">
        <v>1</v>
      </c>
      <c r="P58" s="5"/>
      <c r="Q58" s="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100</v>
      </c>
      <c r="AD58" s="5"/>
      <c r="AE58" s="5"/>
      <c r="AF58" s="24">
        <f t="shared" si="1"/>
        <v>9</v>
      </c>
      <c r="AG58" s="45">
        <f t="shared" si="2"/>
        <v>225.6468558394954</v>
      </c>
      <c r="AH58" s="46">
        <f t="shared" si="3"/>
        <v>0</v>
      </c>
      <c r="AI58" s="31">
        <f t="shared" si="4"/>
        <v>0</v>
      </c>
      <c r="AJ58" s="31">
        <f t="shared" si="5"/>
        <v>0</v>
      </c>
      <c r="AK58" s="31">
        <f t="shared" si="6"/>
        <v>0</v>
      </c>
      <c r="AL58" s="31">
        <f t="shared" si="7"/>
        <v>0</v>
      </c>
      <c r="AM58" s="31">
        <f t="shared" si="8"/>
        <v>0</v>
      </c>
      <c r="AN58" s="31">
        <f t="shared" si="9"/>
        <v>0</v>
      </c>
      <c r="AO58" s="31">
        <f t="shared" si="10"/>
        <v>0</v>
      </c>
      <c r="AP58" s="31">
        <f t="shared" si="11"/>
        <v>0</v>
      </c>
      <c r="AQ58" s="31">
        <f t="shared" si="12"/>
        <v>0</v>
      </c>
      <c r="AR58" s="31">
        <f t="shared" si="13"/>
        <v>0</v>
      </c>
      <c r="AS58" s="31">
        <f t="shared" si="14"/>
        <v>0</v>
      </c>
      <c r="AT58" s="31">
        <f t="shared" si="15"/>
        <v>0</v>
      </c>
      <c r="AU58" s="31">
        <f t="shared" si="16"/>
        <v>0</v>
      </c>
      <c r="AV58" s="31">
        <f t="shared" si="17"/>
        <v>0</v>
      </c>
      <c r="AW58" s="50">
        <f t="shared" si="18"/>
        <v>1</v>
      </c>
      <c r="AX58" s="30">
        <f t="shared" si="19"/>
        <v>0</v>
      </c>
      <c r="AY58" s="51">
        <f t="shared" si="20"/>
        <v>0</v>
      </c>
    </row>
    <row r="59" spans="1:51" ht="12" customHeight="1">
      <c r="A59" s="5" t="s">
        <v>49</v>
      </c>
      <c r="B59" s="5" t="s">
        <v>322</v>
      </c>
      <c r="C59" s="5">
        <v>2</v>
      </c>
      <c r="D59" s="5">
        <v>14</v>
      </c>
      <c r="E59" s="4">
        <v>105</v>
      </c>
      <c r="F59" s="4">
        <v>114</v>
      </c>
      <c r="G59" s="58">
        <v>16.495</v>
      </c>
      <c r="H59" s="5" t="s">
        <v>278</v>
      </c>
      <c r="I59" s="5">
        <v>1</v>
      </c>
      <c r="J59" s="5">
        <v>2</v>
      </c>
      <c r="K59" s="5">
        <v>2</v>
      </c>
      <c r="L59" s="5">
        <v>2</v>
      </c>
      <c r="M59" s="5">
        <v>3</v>
      </c>
      <c r="N59" s="5" t="s">
        <v>74</v>
      </c>
      <c r="O59" s="5">
        <v>1</v>
      </c>
      <c r="P59" s="5"/>
      <c r="R59" s="5"/>
      <c r="S59" s="5"/>
      <c r="T59" s="5"/>
      <c r="U59" s="5"/>
      <c r="V59" s="7">
        <v>95</v>
      </c>
      <c r="W59" s="5"/>
      <c r="X59" s="5"/>
      <c r="Y59" s="5"/>
      <c r="Z59" s="5"/>
      <c r="AA59" s="5"/>
      <c r="AB59" s="5"/>
      <c r="AC59" s="5">
        <v>5</v>
      </c>
      <c r="AD59" s="5"/>
      <c r="AE59" s="5"/>
      <c r="AF59" s="24">
        <f t="shared" si="1"/>
        <v>9</v>
      </c>
      <c r="AG59" s="45">
        <f t="shared" si="2"/>
        <v>225.6468558394954</v>
      </c>
      <c r="AH59" s="46">
        <f t="shared" si="3"/>
        <v>0</v>
      </c>
      <c r="AI59" s="31">
        <f t="shared" si="4"/>
        <v>0</v>
      </c>
      <c r="AJ59" s="31">
        <f t="shared" si="5"/>
        <v>0</v>
      </c>
      <c r="AK59" s="31">
        <f t="shared" si="6"/>
        <v>0</v>
      </c>
      <c r="AL59" s="31">
        <f t="shared" si="7"/>
        <v>0</v>
      </c>
      <c r="AM59" s="31">
        <f t="shared" si="8"/>
        <v>0</v>
      </c>
      <c r="AN59" s="31">
        <f t="shared" si="9"/>
        <v>0</v>
      </c>
      <c r="AO59" s="31">
        <f t="shared" si="10"/>
        <v>0</v>
      </c>
      <c r="AP59" s="31">
        <f t="shared" si="11"/>
        <v>0</v>
      </c>
      <c r="AQ59" s="31">
        <f t="shared" si="12"/>
        <v>0</v>
      </c>
      <c r="AR59" s="31">
        <f t="shared" si="13"/>
        <v>0</v>
      </c>
      <c r="AS59" s="31">
        <f t="shared" si="14"/>
        <v>0</v>
      </c>
      <c r="AT59" s="31">
        <f t="shared" si="15"/>
        <v>0</v>
      </c>
      <c r="AU59" s="31">
        <f t="shared" si="16"/>
        <v>0</v>
      </c>
      <c r="AV59" s="31">
        <f t="shared" si="17"/>
        <v>0</v>
      </c>
      <c r="AW59" s="50">
        <f t="shared" si="18"/>
        <v>0</v>
      </c>
      <c r="AX59" s="30">
        <f t="shared" si="19"/>
        <v>0</v>
      </c>
      <c r="AY59" s="51">
        <f t="shared" si="20"/>
        <v>1</v>
      </c>
    </row>
    <row r="60" spans="1:51" ht="12" customHeight="1">
      <c r="A60" s="5" t="s">
        <v>49</v>
      </c>
      <c r="B60" s="5" t="s">
        <v>322</v>
      </c>
      <c r="C60" s="5">
        <v>2</v>
      </c>
      <c r="D60" s="5">
        <v>17</v>
      </c>
      <c r="E60" s="4">
        <v>126</v>
      </c>
      <c r="F60" s="4">
        <v>143</v>
      </c>
      <c r="G60" s="58">
        <v>16.745</v>
      </c>
      <c r="H60" s="5" t="s">
        <v>278</v>
      </c>
      <c r="I60" s="5">
        <v>2</v>
      </c>
      <c r="J60" s="5">
        <v>2</v>
      </c>
      <c r="K60" s="5">
        <v>1</v>
      </c>
      <c r="L60" s="5">
        <v>1</v>
      </c>
      <c r="M60" s="5">
        <v>3</v>
      </c>
      <c r="N60" s="5" t="s">
        <v>67</v>
      </c>
      <c r="O60" s="5">
        <v>2</v>
      </c>
      <c r="P60" s="5"/>
      <c r="Q60" s="7">
        <v>100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51</v>
      </c>
      <c r="AE60" s="5" t="s">
        <v>51</v>
      </c>
      <c r="AF60" s="24">
        <f t="shared" si="1"/>
        <v>17</v>
      </c>
      <c r="AG60" s="45">
        <f t="shared" si="2"/>
        <v>426.2218388079358</v>
      </c>
      <c r="AH60" s="46">
        <f t="shared" si="3"/>
        <v>0</v>
      </c>
      <c r="AI60" s="31">
        <f t="shared" si="4"/>
        <v>0</v>
      </c>
      <c r="AJ60" s="31">
        <f t="shared" si="5"/>
        <v>0</v>
      </c>
      <c r="AK60" s="31">
        <f t="shared" si="6"/>
        <v>0</v>
      </c>
      <c r="AL60" s="31">
        <f t="shared" si="7"/>
        <v>0</v>
      </c>
      <c r="AM60" s="31">
        <f t="shared" si="8"/>
        <v>0</v>
      </c>
      <c r="AN60" s="31">
        <f t="shared" si="9"/>
        <v>0</v>
      </c>
      <c r="AO60" s="31">
        <f t="shared" si="10"/>
        <v>0</v>
      </c>
      <c r="AP60" s="31">
        <f t="shared" si="11"/>
        <v>0</v>
      </c>
      <c r="AQ60" s="31">
        <f t="shared" si="12"/>
        <v>0</v>
      </c>
      <c r="AR60" s="31">
        <f t="shared" si="13"/>
        <v>0</v>
      </c>
      <c r="AS60" s="31">
        <f t="shared" si="14"/>
        <v>0</v>
      </c>
      <c r="AT60" s="31">
        <f t="shared" si="15"/>
        <v>0</v>
      </c>
      <c r="AU60" s="31">
        <f t="shared" si="16"/>
        <v>0</v>
      </c>
      <c r="AV60" s="31" t="e">
        <f t="shared" si="17"/>
        <v>#VALUE!</v>
      </c>
      <c r="AW60" s="50">
        <f>IF(AC60+AB60&gt;40,1,0)</f>
        <v>0</v>
      </c>
      <c r="AX60" s="30">
        <f t="shared" si="19"/>
        <v>0</v>
      </c>
      <c r="AY60" s="51">
        <f t="shared" si="20"/>
        <v>0</v>
      </c>
    </row>
    <row r="61" spans="1:51" ht="12" customHeight="1">
      <c r="A61" s="5" t="s">
        <v>49</v>
      </c>
      <c r="B61" s="5" t="s">
        <v>322</v>
      </c>
      <c r="C61" s="5">
        <v>2</v>
      </c>
      <c r="D61" s="5">
        <v>18</v>
      </c>
      <c r="E61" s="4">
        <v>126</v>
      </c>
      <c r="F61" s="4">
        <v>143</v>
      </c>
      <c r="G61" s="58">
        <v>16.745</v>
      </c>
      <c r="H61" s="5" t="s">
        <v>278</v>
      </c>
      <c r="I61" s="5">
        <v>1</v>
      </c>
      <c r="J61" s="5">
        <v>2</v>
      </c>
      <c r="K61" s="5">
        <v>4</v>
      </c>
      <c r="L61" s="5">
        <v>9</v>
      </c>
      <c r="M61" s="5">
        <v>3</v>
      </c>
      <c r="N61" s="5" t="s">
        <v>75</v>
      </c>
      <c r="O61" s="5">
        <v>1</v>
      </c>
      <c r="P61" s="5"/>
      <c r="Q61" s="7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v>5</v>
      </c>
      <c r="AC61" s="5">
        <v>95</v>
      </c>
      <c r="AD61" s="5" t="s">
        <v>51</v>
      </c>
      <c r="AE61" s="5" t="s">
        <v>51</v>
      </c>
      <c r="AF61" s="24">
        <f t="shared" si="1"/>
        <v>17</v>
      </c>
      <c r="AG61" s="45">
        <f t="shared" si="2"/>
        <v>426.2218388079358</v>
      </c>
      <c r="AH61" s="46">
        <f t="shared" si="3"/>
        <v>0</v>
      </c>
      <c r="AI61" s="31">
        <f t="shared" si="4"/>
        <v>0</v>
      </c>
      <c r="AJ61" s="31">
        <f t="shared" si="5"/>
        <v>0</v>
      </c>
      <c r="AK61" s="31">
        <f t="shared" si="6"/>
        <v>0</v>
      </c>
      <c r="AL61" s="31">
        <f t="shared" si="7"/>
        <v>0</v>
      </c>
      <c r="AM61" s="31">
        <f t="shared" si="8"/>
        <v>0</v>
      </c>
      <c r="AN61" s="31">
        <f t="shared" si="9"/>
        <v>0</v>
      </c>
      <c r="AO61" s="31">
        <f t="shared" si="10"/>
        <v>0</v>
      </c>
      <c r="AP61" s="31">
        <f t="shared" si="11"/>
        <v>0</v>
      </c>
      <c r="AQ61" s="31">
        <f t="shared" si="12"/>
        <v>0</v>
      </c>
      <c r="AR61" s="31">
        <f t="shared" si="13"/>
        <v>0</v>
      </c>
      <c r="AS61" s="31">
        <f t="shared" si="14"/>
        <v>0</v>
      </c>
      <c r="AT61" s="31">
        <f t="shared" si="15"/>
        <v>0</v>
      </c>
      <c r="AU61" s="31">
        <f t="shared" si="16"/>
        <v>0</v>
      </c>
      <c r="AV61" s="31" t="e">
        <f t="shared" si="17"/>
        <v>#VALUE!</v>
      </c>
      <c r="AW61" s="50">
        <f t="shared" si="18"/>
        <v>1</v>
      </c>
      <c r="AX61" s="30">
        <f t="shared" si="19"/>
        <v>0</v>
      </c>
      <c r="AY61" s="51">
        <f t="shared" si="20"/>
        <v>0</v>
      </c>
    </row>
    <row r="62" spans="1:51" ht="12" customHeight="1">
      <c r="A62" s="5" t="s">
        <v>49</v>
      </c>
      <c r="B62" s="5" t="s">
        <v>322</v>
      </c>
      <c r="C62" s="5">
        <v>2</v>
      </c>
      <c r="D62" s="5">
        <v>17</v>
      </c>
      <c r="E62" s="4">
        <v>126</v>
      </c>
      <c r="F62" s="4">
        <v>143</v>
      </c>
      <c r="G62" s="58">
        <v>16.745</v>
      </c>
      <c r="H62" s="5" t="s">
        <v>278</v>
      </c>
      <c r="I62" s="5">
        <v>1</v>
      </c>
      <c r="J62" s="5">
        <v>2</v>
      </c>
      <c r="K62" s="5">
        <v>4</v>
      </c>
      <c r="L62" s="5">
        <v>9</v>
      </c>
      <c r="M62" s="5">
        <v>3</v>
      </c>
      <c r="N62" s="5" t="s">
        <v>75</v>
      </c>
      <c r="O62" s="5">
        <v>1</v>
      </c>
      <c r="P62" s="5"/>
      <c r="Q62" s="7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v>5</v>
      </c>
      <c r="AC62" s="5">
        <v>95</v>
      </c>
      <c r="AD62" s="5"/>
      <c r="AE62" s="5"/>
      <c r="AF62" s="24">
        <f t="shared" si="1"/>
        <v>17</v>
      </c>
      <c r="AG62" s="45">
        <f t="shared" si="2"/>
        <v>426.2218388079358</v>
      </c>
      <c r="AH62" s="46">
        <f t="shared" si="3"/>
        <v>0</v>
      </c>
      <c r="AI62" s="31">
        <f t="shared" si="4"/>
        <v>0</v>
      </c>
      <c r="AJ62" s="31">
        <f t="shared" si="5"/>
        <v>0</v>
      </c>
      <c r="AK62" s="31">
        <f t="shared" si="6"/>
        <v>0</v>
      </c>
      <c r="AL62" s="31">
        <f t="shared" si="7"/>
        <v>0</v>
      </c>
      <c r="AM62" s="31">
        <f t="shared" si="8"/>
        <v>0</v>
      </c>
      <c r="AN62" s="31">
        <f t="shared" si="9"/>
        <v>0</v>
      </c>
      <c r="AO62" s="31">
        <f t="shared" si="10"/>
        <v>0</v>
      </c>
      <c r="AP62" s="31">
        <f t="shared" si="11"/>
        <v>0</v>
      </c>
      <c r="AQ62" s="31">
        <f t="shared" si="12"/>
        <v>0</v>
      </c>
      <c r="AR62" s="31">
        <f t="shared" si="13"/>
        <v>0</v>
      </c>
      <c r="AS62" s="31">
        <f t="shared" si="14"/>
        <v>0</v>
      </c>
      <c r="AT62" s="31">
        <f t="shared" si="15"/>
        <v>0</v>
      </c>
      <c r="AU62" s="31">
        <f t="shared" si="16"/>
        <v>0</v>
      </c>
      <c r="AV62" s="31">
        <f t="shared" si="17"/>
        <v>0</v>
      </c>
      <c r="AW62" s="50">
        <f t="shared" si="18"/>
        <v>1</v>
      </c>
      <c r="AX62" s="30">
        <f t="shared" si="19"/>
        <v>0</v>
      </c>
      <c r="AY62" s="51">
        <f t="shared" si="20"/>
        <v>0</v>
      </c>
    </row>
    <row r="63" spans="1:51" ht="12" customHeight="1">
      <c r="A63" s="5" t="s">
        <v>49</v>
      </c>
      <c r="B63" s="5" t="s">
        <v>322</v>
      </c>
      <c r="C63" s="5">
        <v>2</v>
      </c>
      <c r="D63" s="8">
        <v>19</v>
      </c>
      <c r="E63" s="4">
        <v>126</v>
      </c>
      <c r="F63" s="4">
        <v>143</v>
      </c>
      <c r="G63" s="58">
        <v>16.745</v>
      </c>
      <c r="H63" s="5" t="s">
        <v>278</v>
      </c>
      <c r="I63" s="8">
        <v>1</v>
      </c>
      <c r="J63" s="8">
        <v>2</v>
      </c>
      <c r="K63" s="8">
        <v>4</v>
      </c>
      <c r="L63" s="8">
        <v>9</v>
      </c>
      <c r="M63" s="8">
        <v>3</v>
      </c>
      <c r="N63" s="10" t="s">
        <v>75</v>
      </c>
      <c r="O63" s="8">
        <v>1</v>
      </c>
      <c r="Q63" s="7"/>
      <c r="AB63" s="8">
        <v>5</v>
      </c>
      <c r="AC63" s="8">
        <v>95</v>
      </c>
      <c r="AF63" s="24">
        <f t="shared" si="1"/>
        <v>17</v>
      </c>
      <c r="AG63" s="45">
        <f t="shared" si="2"/>
        <v>426.2218388079358</v>
      </c>
      <c r="AH63" s="46">
        <f t="shared" si="3"/>
        <v>0</v>
      </c>
      <c r="AI63" s="31">
        <f t="shared" si="4"/>
        <v>0</v>
      </c>
      <c r="AJ63" s="31">
        <f t="shared" si="5"/>
        <v>0</v>
      </c>
      <c r="AK63" s="31">
        <f t="shared" si="6"/>
        <v>0</v>
      </c>
      <c r="AL63" s="31">
        <f t="shared" si="7"/>
        <v>0</v>
      </c>
      <c r="AM63" s="31">
        <f t="shared" si="8"/>
        <v>0</v>
      </c>
      <c r="AN63" s="31">
        <f t="shared" si="9"/>
        <v>0</v>
      </c>
      <c r="AO63" s="31">
        <f t="shared" si="10"/>
        <v>0</v>
      </c>
      <c r="AP63" s="31">
        <f t="shared" si="11"/>
        <v>0</v>
      </c>
      <c r="AQ63" s="31">
        <f t="shared" si="12"/>
        <v>0</v>
      </c>
      <c r="AR63" s="31">
        <f t="shared" si="13"/>
        <v>0</v>
      </c>
      <c r="AS63" s="31">
        <f t="shared" si="14"/>
        <v>0</v>
      </c>
      <c r="AT63" s="31">
        <f t="shared" si="15"/>
        <v>0</v>
      </c>
      <c r="AU63" s="31">
        <f t="shared" si="16"/>
        <v>0</v>
      </c>
      <c r="AV63" s="31">
        <f t="shared" si="17"/>
        <v>0</v>
      </c>
      <c r="AW63" s="50">
        <f t="shared" si="18"/>
        <v>1</v>
      </c>
      <c r="AX63" s="30">
        <f t="shared" si="19"/>
        <v>0</v>
      </c>
      <c r="AY63" s="51">
        <f t="shared" si="20"/>
        <v>0</v>
      </c>
    </row>
    <row r="64" spans="1:51" ht="12" customHeight="1">
      <c r="A64" s="5" t="s">
        <v>49</v>
      </c>
      <c r="B64" s="5" t="s">
        <v>322</v>
      </c>
      <c r="C64" s="5">
        <v>2</v>
      </c>
      <c r="D64" s="8">
        <v>20</v>
      </c>
      <c r="E64" s="4">
        <v>126</v>
      </c>
      <c r="F64" s="4">
        <v>143</v>
      </c>
      <c r="G64" s="58">
        <v>16.745</v>
      </c>
      <c r="H64" s="5" t="s">
        <v>278</v>
      </c>
      <c r="I64" s="8">
        <v>1</v>
      </c>
      <c r="J64" s="8">
        <v>2</v>
      </c>
      <c r="K64" s="8">
        <v>4</v>
      </c>
      <c r="L64" s="8">
        <v>9</v>
      </c>
      <c r="M64" s="8">
        <v>3</v>
      </c>
      <c r="N64" s="10" t="s">
        <v>75</v>
      </c>
      <c r="O64" s="8">
        <v>1</v>
      </c>
      <c r="Q64" s="7"/>
      <c r="AB64" s="8">
        <v>5</v>
      </c>
      <c r="AC64" s="8">
        <v>95</v>
      </c>
      <c r="AF64" s="24">
        <f t="shared" si="1"/>
        <v>17</v>
      </c>
      <c r="AG64" s="45">
        <f t="shared" si="2"/>
        <v>426.2218388079358</v>
      </c>
      <c r="AH64" s="46">
        <f t="shared" si="3"/>
        <v>0</v>
      </c>
      <c r="AI64" s="31">
        <f t="shared" si="4"/>
        <v>0</v>
      </c>
      <c r="AJ64" s="31">
        <f t="shared" si="5"/>
        <v>0</v>
      </c>
      <c r="AK64" s="31">
        <f t="shared" si="6"/>
        <v>0</v>
      </c>
      <c r="AL64" s="31">
        <f t="shared" si="7"/>
        <v>0</v>
      </c>
      <c r="AM64" s="31">
        <f t="shared" si="8"/>
        <v>0</v>
      </c>
      <c r="AN64" s="31">
        <f t="shared" si="9"/>
        <v>0</v>
      </c>
      <c r="AO64" s="31">
        <f t="shared" si="10"/>
        <v>0</v>
      </c>
      <c r="AP64" s="31">
        <f t="shared" si="11"/>
        <v>0</v>
      </c>
      <c r="AQ64" s="31">
        <f t="shared" si="12"/>
        <v>0</v>
      </c>
      <c r="AR64" s="31">
        <f t="shared" si="13"/>
        <v>0</v>
      </c>
      <c r="AS64" s="31">
        <f t="shared" si="14"/>
        <v>0</v>
      </c>
      <c r="AT64" s="31">
        <f t="shared" si="15"/>
        <v>0</v>
      </c>
      <c r="AU64" s="31">
        <f t="shared" si="16"/>
        <v>0</v>
      </c>
      <c r="AV64" s="31">
        <f t="shared" si="17"/>
        <v>0</v>
      </c>
      <c r="AW64" s="50">
        <f t="shared" si="18"/>
        <v>1</v>
      </c>
      <c r="AX64" s="30">
        <f t="shared" si="19"/>
        <v>0</v>
      </c>
      <c r="AY64" s="51">
        <f t="shared" si="20"/>
        <v>0</v>
      </c>
    </row>
    <row r="65" spans="1:51" ht="12" customHeight="1">
      <c r="A65" s="5" t="s">
        <v>49</v>
      </c>
      <c r="B65" s="5" t="s">
        <v>322</v>
      </c>
      <c r="C65" s="5">
        <v>2</v>
      </c>
      <c r="D65" s="8">
        <v>18</v>
      </c>
      <c r="E65" s="4">
        <v>126</v>
      </c>
      <c r="F65" s="4">
        <v>143</v>
      </c>
      <c r="G65" s="58">
        <v>16.745</v>
      </c>
      <c r="H65" s="5" t="s">
        <v>278</v>
      </c>
      <c r="I65" s="8">
        <v>2</v>
      </c>
      <c r="J65" s="8">
        <v>2</v>
      </c>
      <c r="K65" s="8">
        <v>1</v>
      </c>
      <c r="L65" s="8">
        <v>1</v>
      </c>
      <c r="M65" s="8">
        <v>3</v>
      </c>
      <c r="N65" s="10" t="s">
        <v>67</v>
      </c>
      <c r="O65" s="8">
        <v>2</v>
      </c>
      <c r="Q65" s="7">
        <v>100</v>
      </c>
      <c r="AF65" s="24">
        <f t="shared" si="1"/>
        <v>17</v>
      </c>
      <c r="AG65" s="45">
        <f t="shared" si="2"/>
        <v>426.2218388079358</v>
      </c>
      <c r="AH65" s="46">
        <f t="shared" si="3"/>
        <v>0</v>
      </c>
      <c r="AI65" s="31">
        <f t="shared" si="4"/>
        <v>0</v>
      </c>
      <c r="AJ65" s="31">
        <f t="shared" si="5"/>
        <v>0</v>
      </c>
      <c r="AK65" s="31">
        <f t="shared" si="6"/>
        <v>0</v>
      </c>
      <c r="AL65" s="31">
        <f t="shared" si="7"/>
        <v>0</v>
      </c>
      <c r="AM65" s="31">
        <f t="shared" si="8"/>
        <v>0</v>
      </c>
      <c r="AN65" s="31">
        <f t="shared" si="9"/>
        <v>0</v>
      </c>
      <c r="AO65" s="31">
        <f t="shared" si="10"/>
        <v>0</v>
      </c>
      <c r="AP65" s="31">
        <f t="shared" si="11"/>
        <v>0</v>
      </c>
      <c r="AQ65" s="31">
        <f t="shared" si="12"/>
        <v>0</v>
      </c>
      <c r="AR65" s="31">
        <f t="shared" si="13"/>
        <v>0</v>
      </c>
      <c r="AS65" s="31">
        <f t="shared" si="14"/>
        <v>0</v>
      </c>
      <c r="AT65" s="31">
        <f t="shared" si="15"/>
        <v>0</v>
      </c>
      <c r="AU65" s="31">
        <f t="shared" si="16"/>
        <v>0</v>
      </c>
      <c r="AV65" s="31">
        <f t="shared" si="17"/>
        <v>0</v>
      </c>
      <c r="AW65" s="50">
        <f t="shared" si="18"/>
        <v>0</v>
      </c>
      <c r="AX65" s="30">
        <f>IF(AND(AND(AB65+AC65&lt;45,AB65+AC65&gt;10),V65&gt;(100-AB65+AC65)/2),1,0)</f>
        <v>0</v>
      </c>
      <c r="AY65" s="51">
        <f t="shared" si="20"/>
        <v>0</v>
      </c>
    </row>
    <row r="66" spans="1:51" ht="12" customHeight="1">
      <c r="A66" s="5" t="s">
        <v>49</v>
      </c>
      <c r="B66" s="5" t="s">
        <v>322</v>
      </c>
      <c r="C66" s="5">
        <v>2</v>
      </c>
      <c r="D66" s="8">
        <v>19</v>
      </c>
      <c r="E66" s="4">
        <v>126</v>
      </c>
      <c r="F66" s="4">
        <v>143</v>
      </c>
      <c r="G66" s="58">
        <v>16.745</v>
      </c>
      <c r="H66" s="5" t="s">
        <v>278</v>
      </c>
      <c r="I66" s="8">
        <v>2</v>
      </c>
      <c r="J66" s="8">
        <v>2</v>
      </c>
      <c r="K66" s="8">
        <v>1</v>
      </c>
      <c r="L66" s="8">
        <v>1</v>
      </c>
      <c r="M66" s="8">
        <v>3</v>
      </c>
      <c r="N66" s="10" t="s">
        <v>67</v>
      </c>
      <c r="O66" s="8">
        <v>2</v>
      </c>
      <c r="Q66" s="7">
        <v>100</v>
      </c>
      <c r="AF66" s="24">
        <f t="shared" si="1"/>
        <v>17</v>
      </c>
      <c r="AG66" s="45">
        <f t="shared" si="2"/>
        <v>426.2218388079358</v>
      </c>
      <c r="AH66" s="46">
        <f t="shared" si="3"/>
        <v>0</v>
      </c>
      <c r="AI66" s="31">
        <f t="shared" si="4"/>
        <v>0</v>
      </c>
      <c r="AJ66" s="31">
        <f t="shared" si="5"/>
        <v>0</v>
      </c>
      <c r="AK66" s="31">
        <f t="shared" si="6"/>
        <v>0</v>
      </c>
      <c r="AL66" s="31">
        <f t="shared" si="7"/>
        <v>0</v>
      </c>
      <c r="AM66" s="31">
        <f t="shared" si="8"/>
        <v>0</v>
      </c>
      <c r="AN66" s="31">
        <f t="shared" si="9"/>
        <v>0</v>
      </c>
      <c r="AO66" s="31">
        <f t="shared" si="10"/>
        <v>0</v>
      </c>
      <c r="AP66" s="31">
        <f t="shared" si="11"/>
        <v>0</v>
      </c>
      <c r="AQ66" s="31">
        <f t="shared" si="12"/>
        <v>0</v>
      </c>
      <c r="AR66" s="31">
        <f t="shared" si="13"/>
        <v>0</v>
      </c>
      <c r="AS66" s="31">
        <f t="shared" si="14"/>
        <v>0</v>
      </c>
      <c r="AT66" s="31">
        <f t="shared" si="15"/>
        <v>0</v>
      </c>
      <c r="AU66" s="31">
        <f t="shared" si="16"/>
        <v>0</v>
      </c>
      <c r="AV66" s="31">
        <f t="shared" si="17"/>
        <v>0</v>
      </c>
      <c r="AW66" s="50">
        <f t="shared" si="18"/>
        <v>0</v>
      </c>
      <c r="AX66" s="30">
        <f t="shared" si="19"/>
        <v>0</v>
      </c>
      <c r="AY66" s="51">
        <f t="shared" si="20"/>
        <v>0</v>
      </c>
    </row>
    <row r="67" spans="1:51" ht="12" customHeight="1">
      <c r="A67" s="5" t="s">
        <v>49</v>
      </c>
      <c r="B67" s="5" t="s">
        <v>322</v>
      </c>
      <c r="C67" s="5">
        <v>2</v>
      </c>
      <c r="D67" s="8">
        <v>20</v>
      </c>
      <c r="E67" s="4">
        <v>126</v>
      </c>
      <c r="F67" s="4">
        <v>143</v>
      </c>
      <c r="G67" s="58">
        <v>16.745</v>
      </c>
      <c r="H67" s="5" t="s">
        <v>278</v>
      </c>
      <c r="I67" s="8">
        <v>2</v>
      </c>
      <c r="J67" s="8">
        <v>2</v>
      </c>
      <c r="K67" s="8">
        <v>1</v>
      </c>
      <c r="L67" s="8">
        <v>1</v>
      </c>
      <c r="M67" s="8">
        <v>3</v>
      </c>
      <c r="N67" s="10" t="s">
        <v>67</v>
      </c>
      <c r="O67" s="8">
        <v>2</v>
      </c>
      <c r="Q67" s="7">
        <v>100</v>
      </c>
      <c r="AF67" s="24">
        <f t="shared" si="1"/>
        <v>17</v>
      </c>
      <c r="AG67" s="45">
        <f t="shared" si="2"/>
        <v>426.2218388079358</v>
      </c>
      <c r="AH67" s="46">
        <f t="shared" si="3"/>
        <v>0</v>
      </c>
      <c r="AI67" s="31">
        <f t="shared" si="4"/>
        <v>0</v>
      </c>
      <c r="AJ67" s="31">
        <f t="shared" si="5"/>
        <v>0</v>
      </c>
      <c r="AK67" s="31">
        <f t="shared" si="6"/>
        <v>0</v>
      </c>
      <c r="AL67" s="31">
        <f t="shared" si="7"/>
        <v>0</v>
      </c>
      <c r="AM67" s="31">
        <f t="shared" si="8"/>
        <v>0</v>
      </c>
      <c r="AN67" s="31">
        <f t="shared" si="9"/>
        <v>0</v>
      </c>
      <c r="AO67" s="31">
        <f t="shared" si="10"/>
        <v>0</v>
      </c>
      <c r="AP67" s="31">
        <f t="shared" si="11"/>
        <v>0</v>
      </c>
      <c r="AQ67" s="31">
        <f t="shared" si="12"/>
        <v>0</v>
      </c>
      <c r="AR67" s="31">
        <f t="shared" si="13"/>
        <v>0</v>
      </c>
      <c r="AS67" s="31">
        <f t="shared" si="14"/>
        <v>0</v>
      </c>
      <c r="AT67" s="31">
        <f t="shared" si="15"/>
        <v>0</v>
      </c>
      <c r="AU67" s="31">
        <f t="shared" si="16"/>
        <v>0</v>
      </c>
      <c r="AV67" s="31">
        <f t="shared" si="17"/>
        <v>0</v>
      </c>
      <c r="AW67" s="50">
        <f t="shared" si="18"/>
        <v>0</v>
      </c>
      <c r="AX67" s="30">
        <f>IF(AND(AND(AB67+AC67&lt;45,AB67+AC67&gt;10),V67&gt;(100-AB67+AC67)/2),1,0)</f>
        <v>0</v>
      </c>
      <c r="AY67" s="51">
        <f t="shared" si="20"/>
        <v>0</v>
      </c>
    </row>
    <row r="68" spans="1:51" ht="12" customHeight="1">
      <c r="A68" s="5" t="s">
        <v>49</v>
      </c>
      <c r="B68" s="5" t="s">
        <v>322</v>
      </c>
      <c r="C68" s="5">
        <v>3</v>
      </c>
      <c r="D68" s="5">
        <v>3</v>
      </c>
      <c r="E68" s="4">
        <v>0</v>
      </c>
      <c r="F68" s="4">
        <v>11</v>
      </c>
      <c r="G68" s="58">
        <v>16.885</v>
      </c>
      <c r="H68" s="5" t="s">
        <v>333</v>
      </c>
      <c r="I68" s="5" t="s">
        <v>56</v>
      </c>
      <c r="J68" s="5"/>
      <c r="K68" s="5"/>
      <c r="L68" s="5"/>
      <c r="M68" s="5"/>
      <c r="N68" s="5"/>
      <c r="O68" s="5"/>
      <c r="P68" s="1">
        <f>SUM(Q68:AE68)</f>
        <v>0</v>
      </c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4">
        <f aca="true" t="shared" si="21" ref="AF68:AF131">F68-E68</f>
        <v>11</v>
      </c>
      <c r="AG68" s="45">
        <f aca="true" t="shared" si="22" ref="AG68:AG131">AF68*PI()*(2.825^2)</f>
        <v>275.7906015816055</v>
      </c>
      <c r="AH68" s="46">
        <f aca="true" t="shared" si="23" ref="AH68:AH131">(P68/100)*AG68</f>
        <v>0</v>
      </c>
      <c r="AI68" s="31">
        <f aca="true" t="shared" si="24" ref="AI68:AI131">(Q68/100)*$AH68</f>
        <v>0</v>
      </c>
      <c r="AJ68" s="31">
        <f aca="true" t="shared" si="25" ref="AJ68:AJ131">(R68/100)*$AH68</f>
        <v>0</v>
      </c>
      <c r="AK68" s="31">
        <f aca="true" t="shared" si="26" ref="AK68:AK131">(S68/100)*$AH68</f>
        <v>0</v>
      </c>
      <c r="AL68" s="31">
        <f aca="true" t="shared" si="27" ref="AL68:AL131">(T68/100)*$AH68</f>
        <v>0</v>
      </c>
      <c r="AM68" s="31">
        <f aca="true" t="shared" si="28" ref="AM68:AM131">(U68/100)*$AH68</f>
        <v>0</v>
      </c>
      <c r="AN68" s="31">
        <f aca="true" t="shared" si="29" ref="AN68:AN131">(V68/100)*$AH68</f>
        <v>0</v>
      </c>
      <c r="AO68" s="31">
        <f aca="true" t="shared" si="30" ref="AO68:AO131">(W68/100)*$AH68</f>
        <v>0</v>
      </c>
      <c r="AP68" s="31">
        <f aca="true" t="shared" si="31" ref="AP68:AP131">(X68/100)*$AH68</f>
        <v>0</v>
      </c>
      <c r="AQ68" s="31">
        <f aca="true" t="shared" si="32" ref="AQ68:AQ131">(Y68/100)*$AH68</f>
        <v>0</v>
      </c>
      <c r="AR68" s="31">
        <f aca="true" t="shared" si="33" ref="AR68:AR131">(Z68/100)*$AH68</f>
        <v>0</v>
      </c>
      <c r="AS68" s="31">
        <f aca="true" t="shared" si="34" ref="AS68:AS131">(AA68/100)*$AH68</f>
        <v>0</v>
      </c>
      <c r="AT68" s="31">
        <f aca="true" t="shared" si="35" ref="AT68:AT131">(AB68/100)*$AH68</f>
        <v>0</v>
      </c>
      <c r="AU68" s="31">
        <f aca="true" t="shared" si="36" ref="AU68:AU131">(AC68/100)*$AH68</f>
        <v>0</v>
      </c>
      <c r="AV68" s="31">
        <f aca="true" t="shared" si="37" ref="AV68:AV131">(AD68/100)*$AH68</f>
        <v>0</v>
      </c>
      <c r="AW68" s="50">
        <f t="shared" si="18"/>
        <v>0</v>
      </c>
      <c r="AX68" s="30">
        <f t="shared" si="19"/>
        <v>0</v>
      </c>
      <c r="AY68" s="51">
        <f t="shared" si="20"/>
        <v>0</v>
      </c>
    </row>
    <row r="69" spans="1:51" ht="12" customHeight="1">
      <c r="A69" s="5" t="s">
        <v>49</v>
      </c>
      <c r="B69" s="5" t="s">
        <v>322</v>
      </c>
      <c r="C69" s="5">
        <v>3</v>
      </c>
      <c r="D69" s="5">
        <v>2</v>
      </c>
      <c r="E69" s="4">
        <v>0</v>
      </c>
      <c r="F69" s="4">
        <v>11</v>
      </c>
      <c r="G69" s="58">
        <v>16.885</v>
      </c>
      <c r="H69" s="5" t="s">
        <v>333</v>
      </c>
      <c r="I69" s="5">
        <v>1</v>
      </c>
      <c r="J69" s="5">
        <v>2</v>
      </c>
      <c r="K69" s="5">
        <v>1</v>
      </c>
      <c r="L69" s="5">
        <v>1</v>
      </c>
      <c r="M69" s="5">
        <v>9</v>
      </c>
      <c r="N69" s="5" t="s">
        <v>77</v>
      </c>
      <c r="O69" s="5">
        <v>9</v>
      </c>
      <c r="P69" s="5">
        <v>5</v>
      </c>
      <c r="R69" s="5"/>
      <c r="S69" s="5"/>
      <c r="T69" s="5"/>
      <c r="U69" s="5"/>
      <c r="V69" s="7">
        <v>90</v>
      </c>
      <c r="W69" s="5"/>
      <c r="X69" s="5"/>
      <c r="Y69" s="5"/>
      <c r="Z69" s="5"/>
      <c r="AA69" s="5"/>
      <c r="AB69" s="5">
        <v>10</v>
      </c>
      <c r="AC69" s="5"/>
      <c r="AD69" s="5"/>
      <c r="AE69" s="5"/>
      <c r="AF69" s="24">
        <f t="shared" si="21"/>
        <v>11</v>
      </c>
      <c r="AG69" s="45">
        <f t="shared" si="22"/>
        <v>275.7906015816055</v>
      </c>
      <c r="AH69" s="46">
        <f t="shared" si="23"/>
        <v>13.789530079080274</v>
      </c>
      <c r="AI69" s="31">
        <f t="shared" si="24"/>
        <v>0</v>
      </c>
      <c r="AJ69" s="31">
        <f t="shared" si="25"/>
        <v>0</v>
      </c>
      <c r="AK69" s="31">
        <f t="shared" si="26"/>
        <v>0</v>
      </c>
      <c r="AL69" s="31">
        <f t="shared" si="27"/>
        <v>0</v>
      </c>
      <c r="AM69" s="31">
        <f t="shared" si="28"/>
        <v>0</v>
      </c>
      <c r="AN69" s="31">
        <f t="shared" si="29"/>
        <v>12.410577071172247</v>
      </c>
      <c r="AO69" s="31">
        <f t="shared" si="30"/>
        <v>0</v>
      </c>
      <c r="AP69" s="31">
        <f t="shared" si="31"/>
        <v>0</v>
      </c>
      <c r="AQ69" s="31">
        <f t="shared" si="32"/>
        <v>0</v>
      </c>
      <c r="AR69" s="31">
        <f t="shared" si="33"/>
        <v>0</v>
      </c>
      <c r="AS69" s="31">
        <f t="shared" si="34"/>
        <v>0</v>
      </c>
      <c r="AT69" s="31">
        <f t="shared" si="35"/>
        <v>1.3789530079080274</v>
      </c>
      <c r="AU69" s="31">
        <f t="shared" si="36"/>
        <v>0</v>
      </c>
      <c r="AV69" s="31">
        <f t="shared" si="37"/>
        <v>0</v>
      </c>
      <c r="AW69" s="50">
        <f aca="true" t="shared" si="38" ref="AW69:AW132">IF(AC69+AB69&gt;40,1,0)</f>
        <v>0</v>
      </c>
      <c r="AX69" s="30">
        <f aca="true" t="shared" si="39" ref="AX69:AX132">IF(AND(AND(AB69+AC69&lt;45,AB69+AC69&gt;10),V69&gt;(100-AB69+AC69)/2),1,0)</f>
        <v>0</v>
      </c>
      <c r="AY69" s="51">
        <f aca="true" t="shared" si="40" ref="AY69:AY81">IF(AND(AB69+AC69&lt;=10,V69&gt;=(100-(AB69+AC69))/2),1,0)</f>
        <v>1</v>
      </c>
    </row>
    <row r="70" spans="1:51" ht="12" customHeight="1">
      <c r="A70" s="5" t="s">
        <v>49</v>
      </c>
      <c r="B70" s="5" t="s">
        <v>322</v>
      </c>
      <c r="C70" s="5">
        <v>3</v>
      </c>
      <c r="D70" s="5">
        <v>1</v>
      </c>
      <c r="E70" s="4">
        <v>0</v>
      </c>
      <c r="F70" s="4">
        <v>11</v>
      </c>
      <c r="G70" s="58">
        <v>16.885</v>
      </c>
      <c r="H70" s="5" t="s">
        <v>333</v>
      </c>
      <c r="I70" s="5">
        <v>2</v>
      </c>
      <c r="J70" s="5">
        <v>2</v>
      </c>
      <c r="K70" s="5">
        <v>4</v>
      </c>
      <c r="L70" s="5">
        <v>3</v>
      </c>
      <c r="M70" s="5">
        <v>3</v>
      </c>
      <c r="N70" s="5" t="s">
        <v>76</v>
      </c>
      <c r="O70" s="5">
        <v>2</v>
      </c>
      <c r="P70" s="5">
        <v>7</v>
      </c>
      <c r="Q70" s="7"/>
      <c r="R70" s="5"/>
      <c r="S70" s="5"/>
      <c r="T70" s="5"/>
      <c r="U70" s="5"/>
      <c r="V70" s="7">
        <v>20</v>
      </c>
      <c r="W70" s="5"/>
      <c r="X70" s="5"/>
      <c r="Y70" s="5"/>
      <c r="Z70" s="5"/>
      <c r="AA70" s="5"/>
      <c r="AB70" s="5">
        <v>20</v>
      </c>
      <c r="AC70" s="5">
        <v>60</v>
      </c>
      <c r="AD70" s="5"/>
      <c r="AE70" s="5"/>
      <c r="AF70" s="24">
        <f t="shared" si="21"/>
        <v>11</v>
      </c>
      <c r="AG70" s="45">
        <f t="shared" si="22"/>
        <v>275.7906015816055</v>
      </c>
      <c r="AH70" s="46">
        <f t="shared" si="23"/>
        <v>19.305342110712385</v>
      </c>
      <c r="AI70" s="31">
        <f t="shared" si="24"/>
        <v>0</v>
      </c>
      <c r="AJ70" s="31">
        <f t="shared" si="25"/>
        <v>0</v>
      </c>
      <c r="AK70" s="31">
        <f t="shared" si="26"/>
        <v>0</v>
      </c>
      <c r="AL70" s="31">
        <f t="shared" si="27"/>
        <v>0</v>
      </c>
      <c r="AM70" s="31">
        <f t="shared" si="28"/>
        <v>0</v>
      </c>
      <c r="AN70" s="31">
        <f t="shared" si="29"/>
        <v>3.861068422142477</v>
      </c>
      <c r="AO70" s="31">
        <f t="shared" si="30"/>
        <v>0</v>
      </c>
      <c r="AP70" s="31">
        <f t="shared" si="31"/>
        <v>0</v>
      </c>
      <c r="AQ70" s="31">
        <f t="shared" si="32"/>
        <v>0</v>
      </c>
      <c r="AR70" s="31">
        <f t="shared" si="33"/>
        <v>0</v>
      </c>
      <c r="AS70" s="31">
        <f t="shared" si="34"/>
        <v>0</v>
      </c>
      <c r="AT70" s="31">
        <f t="shared" si="35"/>
        <v>3.861068422142477</v>
      </c>
      <c r="AU70" s="31">
        <f t="shared" si="36"/>
        <v>11.58320526642743</v>
      </c>
      <c r="AV70" s="31">
        <f t="shared" si="37"/>
        <v>0</v>
      </c>
      <c r="AW70" s="50">
        <f t="shared" si="38"/>
        <v>1</v>
      </c>
      <c r="AX70" s="30">
        <f t="shared" si="39"/>
        <v>0</v>
      </c>
      <c r="AY70" s="51">
        <f t="shared" si="40"/>
        <v>0</v>
      </c>
    </row>
    <row r="71" spans="1:51" ht="12" customHeight="1">
      <c r="A71" s="5" t="s">
        <v>49</v>
      </c>
      <c r="B71" s="5" t="s">
        <v>322</v>
      </c>
      <c r="C71" s="5">
        <v>3</v>
      </c>
      <c r="D71" s="5">
        <v>1</v>
      </c>
      <c r="E71" s="4">
        <v>0</v>
      </c>
      <c r="F71" s="4">
        <v>11</v>
      </c>
      <c r="G71" s="58">
        <v>16.885</v>
      </c>
      <c r="H71" s="5" t="s">
        <v>333</v>
      </c>
      <c r="I71" s="5">
        <v>1</v>
      </c>
      <c r="J71" s="5">
        <v>2</v>
      </c>
      <c r="K71" s="5">
        <v>4</v>
      </c>
      <c r="L71" s="5">
        <v>1</v>
      </c>
      <c r="M71" s="5">
        <v>3</v>
      </c>
      <c r="N71" s="5" t="s">
        <v>59</v>
      </c>
      <c r="O71" s="5">
        <v>1</v>
      </c>
      <c r="P71" s="5">
        <v>5</v>
      </c>
      <c r="Q71" s="7"/>
      <c r="R71" s="5"/>
      <c r="S71" s="5"/>
      <c r="T71" s="5"/>
      <c r="U71" s="5"/>
      <c r="V71" s="5">
        <v>98</v>
      </c>
      <c r="W71" s="5"/>
      <c r="X71" s="5"/>
      <c r="Y71" s="5"/>
      <c r="Z71" s="5"/>
      <c r="AA71" s="5"/>
      <c r="AB71" s="5"/>
      <c r="AC71" s="5">
        <v>2</v>
      </c>
      <c r="AD71" s="5"/>
      <c r="AE71" s="5"/>
      <c r="AF71" s="24">
        <f t="shared" si="21"/>
        <v>11</v>
      </c>
      <c r="AG71" s="45">
        <f t="shared" si="22"/>
        <v>275.7906015816055</v>
      </c>
      <c r="AH71" s="46">
        <f t="shared" si="23"/>
        <v>13.789530079080274</v>
      </c>
      <c r="AI71" s="31">
        <f t="shared" si="24"/>
        <v>0</v>
      </c>
      <c r="AJ71" s="31">
        <f t="shared" si="25"/>
        <v>0</v>
      </c>
      <c r="AK71" s="31">
        <f t="shared" si="26"/>
        <v>0</v>
      </c>
      <c r="AL71" s="31">
        <f t="shared" si="27"/>
        <v>0</v>
      </c>
      <c r="AM71" s="31">
        <f t="shared" si="28"/>
        <v>0</v>
      </c>
      <c r="AN71" s="31">
        <f t="shared" si="29"/>
        <v>13.513739477498667</v>
      </c>
      <c r="AO71" s="31">
        <f t="shared" si="30"/>
        <v>0</v>
      </c>
      <c r="AP71" s="31">
        <f t="shared" si="31"/>
        <v>0</v>
      </c>
      <c r="AQ71" s="31">
        <f t="shared" si="32"/>
        <v>0</v>
      </c>
      <c r="AR71" s="31">
        <f t="shared" si="33"/>
        <v>0</v>
      </c>
      <c r="AS71" s="31">
        <f t="shared" si="34"/>
        <v>0</v>
      </c>
      <c r="AT71" s="31">
        <f t="shared" si="35"/>
        <v>0</v>
      </c>
      <c r="AU71" s="31">
        <f t="shared" si="36"/>
        <v>0.2757906015816055</v>
      </c>
      <c r="AV71" s="31">
        <f t="shared" si="37"/>
        <v>0</v>
      </c>
      <c r="AW71" s="50">
        <f t="shared" si="38"/>
        <v>0</v>
      </c>
      <c r="AX71" s="30">
        <f t="shared" si="39"/>
        <v>0</v>
      </c>
      <c r="AY71" s="51">
        <f t="shared" si="40"/>
        <v>1</v>
      </c>
    </row>
    <row r="72" spans="1:51" ht="12" customHeight="1">
      <c r="A72" s="5" t="s">
        <v>49</v>
      </c>
      <c r="B72" s="5" t="s">
        <v>322</v>
      </c>
      <c r="C72" s="5">
        <v>3</v>
      </c>
      <c r="D72" s="5">
        <v>2</v>
      </c>
      <c r="E72" s="4">
        <v>0</v>
      </c>
      <c r="F72" s="4">
        <v>11</v>
      </c>
      <c r="G72" s="58">
        <v>16.885</v>
      </c>
      <c r="H72" s="5" t="s">
        <v>333</v>
      </c>
      <c r="I72" s="5">
        <v>2</v>
      </c>
      <c r="J72" s="5">
        <v>2</v>
      </c>
      <c r="K72" s="5">
        <v>4</v>
      </c>
      <c r="L72" s="5">
        <v>4</v>
      </c>
      <c r="M72" s="5">
        <v>9</v>
      </c>
      <c r="N72" s="5" t="s">
        <v>78</v>
      </c>
      <c r="O72" s="5">
        <v>2</v>
      </c>
      <c r="P72" s="5">
        <v>10</v>
      </c>
      <c r="R72" s="5"/>
      <c r="S72" s="5"/>
      <c r="T72" s="5"/>
      <c r="U72" s="5"/>
      <c r="V72" s="7">
        <v>90</v>
      </c>
      <c r="W72" s="5"/>
      <c r="X72" s="5"/>
      <c r="Y72" s="5"/>
      <c r="Z72" s="5"/>
      <c r="AA72" s="5"/>
      <c r="AB72" s="5">
        <v>8</v>
      </c>
      <c r="AC72" s="5">
        <v>2</v>
      </c>
      <c r="AD72" s="5"/>
      <c r="AE72" s="5"/>
      <c r="AF72" s="24">
        <f t="shared" si="21"/>
        <v>11</v>
      </c>
      <c r="AG72" s="45">
        <f t="shared" si="22"/>
        <v>275.7906015816055</v>
      </c>
      <c r="AH72" s="46">
        <f t="shared" si="23"/>
        <v>27.579060158160548</v>
      </c>
      <c r="AI72" s="31">
        <f t="shared" si="24"/>
        <v>0</v>
      </c>
      <c r="AJ72" s="31">
        <f t="shared" si="25"/>
        <v>0</v>
      </c>
      <c r="AK72" s="31">
        <f t="shared" si="26"/>
        <v>0</v>
      </c>
      <c r="AL72" s="31">
        <f t="shared" si="27"/>
        <v>0</v>
      </c>
      <c r="AM72" s="31">
        <f t="shared" si="28"/>
        <v>0</v>
      </c>
      <c r="AN72" s="31">
        <f t="shared" si="29"/>
        <v>24.821154142344493</v>
      </c>
      <c r="AO72" s="31">
        <f t="shared" si="30"/>
        <v>0</v>
      </c>
      <c r="AP72" s="31">
        <f t="shared" si="31"/>
        <v>0</v>
      </c>
      <c r="AQ72" s="31">
        <f t="shared" si="32"/>
        <v>0</v>
      </c>
      <c r="AR72" s="31">
        <f t="shared" si="33"/>
        <v>0</v>
      </c>
      <c r="AS72" s="31">
        <f t="shared" si="34"/>
        <v>0</v>
      </c>
      <c r="AT72" s="31">
        <f t="shared" si="35"/>
        <v>2.206324812652844</v>
      </c>
      <c r="AU72" s="31">
        <f t="shared" si="36"/>
        <v>0.551581203163211</v>
      </c>
      <c r="AV72" s="31">
        <f t="shared" si="37"/>
        <v>0</v>
      </c>
      <c r="AW72" s="50">
        <f t="shared" si="38"/>
        <v>0</v>
      </c>
      <c r="AX72" s="30">
        <f t="shared" si="39"/>
        <v>0</v>
      </c>
      <c r="AY72" s="51">
        <f t="shared" si="40"/>
        <v>1</v>
      </c>
    </row>
    <row r="73" spans="1:51" ht="12" customHeight="1">
      <c r="A73" s="5" t="s">
        <v>49</v>
      </c>
      <c r="B73" s="5" t="s">
        <v>322</v>
      </c>
      <c r="C73" s="5">
        <v>3</v>
      </c>
      <c r="D73" s="5">
        <v>4</v>
      </c>
      <c r="E73" s="4">
        <v>11</v>
      </c>
      <c r="F73" s="4">
        <v>14</v>
      </c>
      <c r="G73" s="58">
        <v>16.955</v>
      </c>
      <c r="H73" s="5" t="s">
        <v>333</v>
      </c>
      <c r="I73" s="5">
        <v>1</v>
      </c>
      <c r="J73" s="5">
        <v>2</v>
      </c>
      <c r="K73" s="5">
        <v>4</v>
      </c>
      <c r="L73" s="5">
        <v>2</v>
      </c>
      <c r="M73" s="5">
        <v>3</v>
      </c>
      <c r="N73" s="5" t="s">
        <v>79</v>
      </c>
      <c r="O73" s="5">
        <v>2</v>
      </c>
      <c r="P73" s="5">
        <v>7</v>
      </c>
      <c r="Q73" s="7"/>
      <c r="R73" s="5"/>
      <c r="S73" s="5"/>
      <c r="T73" s="5"/>
      <c r="U73" s="5"/>
      <c r="V73" s="5">
        <v>10</v>
      </c>
      <c r="W73" s="5"/>
      <c r="X73" s="5"/>
      <c r="Y73" s="5"/>
      <c r="Z73" s="5"/>
      <c r="AA73" s="5"/>
      <c r="AB73" s="5">
        <v>87</v>
      </c>
      <c r="AC73" s="5">
        <v>3</v>
      </c>
      <c r="AD73" s="5"/>
      <c r="AE73" s="5"/>
      <c r="AF73" s="24">
        <f t="shared" si="21"/>
        <v>3</v>
      </c>
      <c r="AG73" s="45">
        <f t="shared" si="22"/>
        <v>75.21561861316513</v>
      </c>
      <c r="AH73" s="46">
        <f t="shared" si="23"/>
        <v>5.26509330292156</v>
      </c>
      <c r="AI73" s="31">
        <f t="shared" si="24"/>
        <v>0</v>
      </c>
      <c r="AJ73" s="31">
        <f t="shared" si="25"/>
        <v>0</v>
      </c>
      <c r="AK73" s="31">
        <f t="shared" si="26"/>
        <v>0</v>
      </c>
      <c r="AL73" s="31">
        <f t="shared" si="27"/>
        <v>0</v>
      </c>
      <c r="AM73" s="31">
        <f t="shared" si="28"/>
        <v>0</v>
      </c>
      <c r="AN73" s="31">
        <f t="shared" si="29"/>
        <v>0.5265093302921561</v>
      </c>
      <c r="AO73" s="31">
        <f t="shared" si="30"/>
        <v>0</v>
      </c>
      <c r="AP73" s="31">
        <f t="shared" si="31"/>
        <v>0</v>
      </c>
      <c r="AQ73" s="31">
        <f t="shared" si="32"/>
        <v>0</v>
      </c>
      <c r="AR73" s="31">
        <f t="shared" si="33"/>
        <v>0</v>
      </c>
      <c r="AS73" s="31">
        <f t="shared" si="34"/>
        <v>0</v>
      </c>
      <c r="AT73" s="31">
        <f t="shared" si="35"/>
        <v>4.580631173541757</v>
      </c>
      <c r="AU73" s="31">
        <f t="shared" si="36"/>
        <v>0.15795279908764678</v>
      </c>
      <c r="AV73" s="31">
        <f t="shared" si="37"/>
        <v>0</v>
      </c>
      <c r="AW73" s="50">
        <f t="shared" si="38"/>
        <v>1</v>
      </c>
      <c r="AX73" s="30">
        <f t="shared" si="39"/>
        <v>0</v>
      </c>
      <c r="AY73" s="51">
        <f t="shared" si="40"/>
        <v>0</v>
      </c>
    </row>
    <row r="74" spans="1:51" ht="12" customHeight="1">
      <c r="A74" s="5" t="s">
        <v>49</v>
      </c>
      <c r="B74" s="5" t="s">
        <v>322</v>
      </c>
      <c r="C74" s="5">
        <v>3</v>
      </c>
      <c r="D74" s="5">
        <v>5</v>
      </c>
      <c r="E74" s="4">
        <v>14</v>
      </c>
      <c r="F74" s="4">
        <v>52</v>
      </c>
      <c r="G74" s="58">
        <v>17.16</v>
      </c>
      <c r="H74" s="5" t="s">
        <v>333</v>
      </c>
      <c r="I74" s="5" t="s">
        <v>56</v>
      </c>
      <c r="J74" s="5"/>
      <c r="K74" s="5"/>
      <c r="L74" s="5"/>
      <c r="M74" s="5"/>
      <c r="N74" s="5"/>
      <c r="O74" s="5"/>
      <c r="P74" s="1">
        <f aca="true" t="shared" si="41" ref="P74:P81">SUM(Q74:AE74)</f>
        <v>0</v>
      </c>
      <c r="Q74" s="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24">
        <f t="shared" si="21"/>
        <v>38</v>
      </c>
      <c r="AG74" s="45">
        <f t="shared" si="22"/>
        <v>952.7311691000916</v>
      </c>
      <c r="AH74" s="46">
        <f t="shared" si="23"/>
        <v>0</v>
      </c>
      <c r="AI74" s="31">
        <f t="shared" si="24"/>
        <v>0</v>
      </c>
      <c r="AJ74" s="31">
        <f t="shared" si="25"/>
        <v>0</v>
      </c>
      <c r="AK74" s="31">
        <f t="shared" si="26"/>
        <v>0</v>
      </c>
      <c r="AL74" s="31">
        <f t="shared" si="27"/>
        <v>0</v>
      </c>
      <c r="AM74" s="31">
        <f t="shared" si="28"/>
        <v>0</v>
      </c>
      <c r="AN74" s="31">
        <f t="shared" si="29"/>
        <v>0</v>
      </c>
      <c r="AO74" s="31">
        <f t="shared" si="30"/>
        <v>0</v>
      </c>
      <c r="AP74" s="31">
        <f t="shared" si="31"/>
        <v>0</v>
      </c>
      <c r="AQ74" s="31">
        <f t="shared" si="32"/>
        <v>0</v>
      </c>
      <c r="AR74" s="31">
        <f t="shared" si="33"/>
        <v>0</v>
      </c>
      <c r="AS74" s="31">
        <f t="shared" si="34"/>
        <v>0</v>
      </c>
      <c r="AT74" s="31">
        <f t="shared" si="35"/>
        <v>0</v>
      </c>
      <c r="AU74" s="31">
        <f t="shared" si="36"/>
        <v>0</v>
      </c>
      <c r="AV74" s="31">
        <f t="shared" si="37"/>
        <v>0</v>
      </c>
      <c r="AW74" s="50">
        <f t="shared" si="38"/>
        <v>0</v>
      </c>
      <c r="AX74" s="30">
        <f t="shared" si="39"/>
        <v>0</v>
      </c>
      <c r="AY74" s="51">
        <f t="shared" si="40"/>
        <v>0</v>
      </c>
    </row>
    <row r="75" spans="1:51" ht="12" customHeight="1">
      <c r="A75" s="5" t="s">
        <v>49</v>
      </c>
      <c r="B75" s="5" t="s">
        <v>322</v>
      </c>
      <c r="C75" s="5">
        <v>3</v>
      </c>
      <c r="D75" s="5">
        <v>6</v>
      </c>
      <c r="E75" s="4">
        <v>14</v>
      </c>
      <c r="F75" s="4">
        <v>52</v>
      </c>
      <c r="G75" s="58">
        <v>17.16</v>
      </c>
      <c r="H75" s="5" t="s">
        <v>333</v>
      </c>
      <c r="I75" s="5" t="s">
        <v>56</v>
      </c>
      <c r="J75" s="5"/>
      <c r="K75" s="5"/>
      <c r="L75" s="5"/>
      <c r="M75" s="5"/>
      <c r="N75" s="5"/>
      <c r="O75" s="5"/>
      <c r="P75" s="1">
        <f t="shared" si="41"/>
        <v>0</v>
      </c>
      <c r="Q75" s="7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24">
        <f t="shared" si="21"/>
        <v>38</v>
      </c>
      <c r="AG75" s="45">
        <f t="shared" si="22"/>
        <v>952.7311691000916</v>
      </c>
      <c r="AH75" s="46">
        <f t="shared" si="23"/>
        <v>0</v>
      </c>
      <c r="AI75" s="31">
        <f t="shared" si="24"/>
        <v>0</v>
      </c>
      <c r="AJ75" s="31">
        <f t="shared" si="25"/>
        <v>0</v>
      </c>
      <c r="AK75" s="31">
        <f t="shared" si="26"/>
        <v>0</v>
      </c>
      <c r="AL75" s="31">
        <f t="shared" si="27"/>
        <v>0</v>
      </c>
      <c r="AM75" s="31">
        <f t="shared" si="28"/>
        <v>0</v>
      </c>
      <c r="AN75" s="31">
        <f t="shared" si="29"/>
        <v>0</v>
      </c>
      <c r="AO75" s="31">
        <f t="shared" si="30"/>
        <v>0</v>
      </c>
      <c r="AP75" s="31">
        <f t="shared" si="31"/>
        <v>0</v>
      </c>
      <c r="AQ75" s="31">
        <f t="shared" si="32"/>
        <v>0</v>
      </c>
      <c r="AR75" s="31">
        <f t="shared" si="33"/>
        <v>0</v>
      </c>
      <c r="AS75" s="31">
        <f t="shared" si="34"/>
        <v>0</v>
      </c>
      <c r="AT75" s="31">
        <f t="shared" si="35"/>
        <v>0</v>
      </c>
      <c r="AU75" s="31">
        <f t="shared" si="36"/>
        <v>0</v>
      </c>
      <c r="AV75" s="31">
        <f t="shared" si="37"/>
        <v>0</v>
      </c>
      <c r="AW75" s="50">
        <f t="shared" si="38"/>
        <v>0</v>
      </c>
      <c r="AX75" s="30">
        <f t="shared" si="39"/>
        <v>0</v>
      </c>
      <c r="AY75" s="51">
        <f t="shared" si="40"/>
        <v>0</v>
      </c>
    </row>
    <row r="76" spans="1:51" ht="12" customHeight="1">
      <c r="A76" s="5" t="s">
        <v>49</v>
      </c>
      <c r="B76" s="5" t="s">
        <v>322</v>
      </c>
      <c r="C76" s="5">
        <v>3</v>
      </c>
      <c r="D76" s="5">
        <v>8</v>
      </c>
      <c r="E76" s="4">
        <v>14</v>
      </c>
      <c r="F76" s="4">
        <v>52</v>
      </c>
      <c r="G76" s="58">
        <v>17.16</v>
      </c>
      <c r="H76" s="5" t="s">
        <v>333</v>
      </c>
      <c r="I76" s="5" t="s">
        <v>56</v>
      </c>
      <c r="J76" s="5"/>
      <c r="K76" s="5"/>
      <c r="L76" s="5"/>
      <c r="M76" s="5"/>
      <c r="N76" s="5"/>
      <c r="O76" s="5"/>
      <c r="P76" s="1">
        <f t="shared" si="41"/>
        <v>0</v>
      </c>
      <c r="Q76" s="7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24">
        <f t="shared" si="21"/>
        <v>38</v>
      </c>
      <c r="AG76" s="45">
        <f t="shared" si="22"/>
        <v>952.7311691000916</v>
      </c>
      <c r="AH76" s="46">
        <f t="shared" si="23"/>
        <v>0</v>
      </c>
      <c r="AI76" s="31">
        <f t="shared" si="24"/>
        <v>0</v>
      </c>
      <c r="AJ76" s="31">
        <f t="shared" si="25"/>
        <v>0</v>
      </c>
      <c r="AK76" s="31">
        <f t="shared" si="26"/>
        <v>0</v>
      </c>
      <c r="AL76" s="31">
        <f t="shared" si="27"/>
        <v>0</v>
      </c>
      <c r="AM76" s="31">
        <f t="shared" si="28"/>
        <v>0</v>
      </c>
      <c r="AN76" s="31">
        <f t="shared" si="29"/>
        <v>0</v>
      </c>
      <c r="AO76" s="31">
        <f t="shared" si="30"/>
        <v>0</v>
      </c>
      <c r="AP76" s="31">
        <f t="shared" si="31"/>
        <v>0</v>
      </c>
      <c r="AQ76" s="31">
        <f t="shared" si="32"/>
        <v>0</v>
      </c>
      <c r="AR76" s="31">
        <f t="shared" si="33"/>
        <v>0</v>
      </c>
      <c r="AS76" s="31">
        <f t="shared" si="34"/>
        <v>0</v>
      </c>
      <c r="AT76" s="31">
        <f t="shared" si="35"/>
        <v>0</v>
      </c>
      <c r="AU76" s="31">
        <f t="shared" si="36"/>
        <v>0</v>
      </c>
      <c r="AV76" s="31">
        <f t="shared" si="37"/>
        <v>0</v>
      </c>
      <c r="AW76" s="50">
        <f t="shared" si="38"/>
        <v>0</v>
      </c>
      <c r="AX76" s="30">
        <f t="shared" si="39"/>
        <v>0</v>
      </c>
      <c r="AY76" s="51">
        <f t="shared" si="40"/>
        <v>0</v>
      </c>
    </row>
    <row r="77" spans="1:51" ht="12" customHeight="1">
      <c r="A77" s="5" t="s">
        <v>49</v>
      </c>
      <c r="B77" s="5" t="s">
        <v>322</v>
      </c>
      <c r="C77" s="5">
        <v>3</v>
      </c>
      <c r="D77" s="5">
        <v>9</v>
      </c>
      <c r="E77" s="4">
        <v>14</v>
      </c>
      <c r="F77" s="4">
        <v>52</v>
      </c>
      <c r="G77" s="58">
        <v>17.16</v>
      </c>
      <c r="H77" s="5" t="s">
        <v>333</v>
      </c>
      <c r="I77" s="5" t="s">
        <v>56</v>
      </c>
      <c r="J77" s="5"/>
      <c r="K77" s="5"/>
      <c r="L77" s="5"/>
      <c r="M77" s="5"/>
      <c r="N77" s="5"/>
      <c r="O77" s="5"/>
      <c r="P77" s="1">
        <f t="shared" si="41"/>
        <v>0</v>
      </c>
      <c r="Q77" s="7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24">
        <f t="shared" si="21"/>
        <v>38</v>
      </c>
      <c r="AG77" s="45">
        <f t="shared" si="22"/>
        <v>952.7311691000916</v>
      </c>
      <c r="AH77" s="46">
        <f t="shared" si="23"/>
        <v>0</v>
      </c>
      <c r="AI77" s="31">
        <f t="shared" si="24"/>
        <v>0</v>
      </c>
      <c r="AJ77" s="31">
        <f t="shared" si="25"/>
        <v>0</v>
      </c>
      <c r="AK77" s="31">
        <f t="shared" si="26"/>
        <v>0</v>
      </c>
      <c r="AL77" s="31">
        <f t="shared" si="27"/>
        <v>0</v>
      </c>
      <c r="AM77" s="31">
        <f t="shared" si="28"/>
        <v>0</v>
      </c>
      <c r="AN77" s="31">
        <f t="shared" si="29"/>
        <v>0</v>
      </c>
      <c r="AO77" s="31">
        <f t="shared" si="30"/>
        <v>0</v>
      </c>
      <c r="AP77" s="31">
        <f t="shared" si="31"/>
        <v>0</v>
      </c>
      <c r="AQ77" s="31">
        <f t="shared" si="32"/>
        <v>0</v>
      </c>
      <c r="AR77" s="31">
        <f t="shared" si="33"/>
        <v>0</v>
      </c>
      <c r="AS77" s="31">
        <f t="shared" si="34"/>
        <v>0</v>
      </c>
      <c r="AT77" s="31">
        <f t="shared" si="35"/>
        <v>0</v>
      </c>
      <c r="AU77" s="31">
        <f t="shared" si="36"/>
        <v>0</v>
      </c>
      <c r="AV77" s="31">
        <f t="shared" si="37"/>
        <v>0</v>
      </c>
      <c r="AW77" s="50">
        <f t="shared" si="38"/>
        <v>0</v>
      </c>
      <c r="AX77" s="30">
        <f t="shared" si="39"/>
        <v>0</v>
      </c>
      <c r="AY77" s="51">
        <f t="shared" si="40"/>
        <v>0</v>
      </c>
    </row>
    <row r="78" spans="1:51" ht="12" customHeight="1">
      <c r="A78" s="5" t="s">
        <v>49</v>
      </c>
      <c r="B78" s="5" t="s">
        <v>322</v>
      </c>
      <c r="C78" s="5">
        <v>3</v>
      </c>
      <c r="D78" s="8">
        <v>10</v>
      </c>
      <c r="E78" s="4">
        <v>14</v>
      </c>
      <c r="F78" s="4">
        <v>52</v>
      </c>
      <c r="G78" s="58">
        <v>17.16</v>
      </c>
      <c r="H78" s="5" t="s">
        <v>333</v>
      </c>
      <c r="I78" s="8" t="s">
        <v>56</v>
      </c>
      <c r="P78" s="1">
        <f t="shared" si="41"/>
        <v>0</v>
      </c>
      <c r="Q78" s="7"/>
      <c r="AF78" s="24">
        <f t="shared" si="21"/>
        <v>38</v>
      </c>
      <c r="AG78" s="45">
        <f t="shared" si="22"/>
        <v>952.7311691000916</v>
      </c>
      <c r="AH78" s="46">
        <f t="shared" si="23"/>
        <v>0</v>
      </c>
      <c r="AI78" s="31">
        <f t="shared" si="24"/>
        <v>0</v>
      </c>
      <c r="AJ78" s="31">
        <f t="shared" si="25"/>
        <v>0</v>
      </c>
      <c r="AK78" s="31">
        <f t="shared" si="26"/>
        <v>0</v>
      </c>
      <c r="AL78" s="31">
        <f t="shared" si="27"/>
        <v>0</v>
      </c>
      <c r="AM78" s="31">
        <f t="shared" si="28"/>
        <v>0</v>
      </c>
      <c r="AN78" s="31">
        <f t="shared" si="29"/>
        <v>0</v>
      </c>
      <c r="AO78" s="31">
        <f t="shared" si="30"/>
        <v>0</v>
      </c>
      <c r="AP78" s="31">
        <f t="shared" si="31"/>
        <v>0</v>
      </c>
      <c r="AQ78" s="31">
        <f t="shared" si="32"/>
        <v>0</v>
      </c>
      <c r="AR78" s="31">
        <f t="shared" si="33"/>
        <v>0</v>
      </c>
      <c r="AS78" s="31">
        <f t="shared" si="34"/>
        <v>0</v>
      </c>
      <c r="AT78" s="31">
        <f t="shared" si="35"/>
        <v>0</v>
      </c>
      <c r="AU78" s="31">
        <f t="shared" si="36"/>
        <v>0</v>
      </c>
      <c r="AV78" s="31">
        <f t="shared" si="37"/>
        <v>0</v>
      </c>
      <c r="AW78" s="50">
        <f t="shared" si="38"/>
        <v>0</v>
      </c>
      <c r="AX78" s="30">
        <f>IF(AND(AND(AB78+AC78&lt;45,AB78+AC78&gt;10),V78&gt;(100-AB78+AC78)/2),1,0)</f>
        <v>0</v>
      </c>
      <c r="AY78" s="51">
        <f t="shared" si="40"/>
        <v>0</v>
      </c>
    </row>
    <row r="79" spans="1:51" ht="12" customHeight="1">
      <c r="A79" s="5" t="s">
        <v>49</v>
      </c>
      <c r="B79" s="5" t="s">
        <v>322</v>
      </c>
      <c r="C79" s="5">
        <v>3</v>
      </c>
      <c r="D79" s="8">
        <v>12</v>
      </c>
      <c r="E79" s="4">
        <v>14</v>
      </c>
      <c r="F79" s="4">
        <v>52</v>
      </c>
      <c r="G79" s="58">
        <v>17.16</v>
      </c>
      <c r="H79" s="5" t="s">
        <v>333</v>
      </c>
      <c r="I79" s="8" t="s">
        <v>56</v>
      </c>
      <c r="P79" s="1">
        <f t="shared" si="41"/>
        <v>0</v>
      </c>
      <c r="Q79" s="7"/>
      <c r="AF79" s="24">
        <f t="shared" si="21"/>
        <v>38</v>
      </c>
      <c r="AG79" s="45">
        <f t="shared" si="22"/>
        <v>952.7311691000916</v>
      </c>
      <c r="AH79" s="46">
        <f t="shared" si="23"/>
        <v>0</v>
      </c>
      <c r="AI79" s="31">
        <f t="shared" si="24"/>
        <v>0</v>
      </c>
      <c r="AJ79" s="31">
        <f t="shared" si="25"/>
        <v>0</v>
      </c>
      <c r="AK79" s="31">
        <f t="shared" si="26"/>
        <v>0</v>
      </c>
      <c r="AL79" s="31">
        <f t="shared" si="27"/>
        <v>0</v>
      </c>
      <c r="AM79" s="31">
        <f t="shared" si="28"/>
        <v>0</v>
      </c>
      <c r="AN79" s="31">
        <f t="shared" si="29"/>
        <v>0</v>
      </c>
      <c r="AO79" s="31">
        <f t="shared" si="30"/>
        <v>0</v>
      </c>
      <c r="AP79" s="31">
        <f t="shared" si="31"/>
        <v>0</v>
      </c>
      <c r="AQ79" s="31">
        <f t="shared" si="32"/>
        <v>0</v>
      </c>
      <c r="AR79" s="31">
        <f t="shared" si="33"/>
        <v>0</v>
      </c>
      <c r="AS79" s="31">
        <f t="shared" si="34"/>
        <v>0</v>
      </c>
      <c r="AT79" s="31">
        <f t="shared" si="35"/>
        <v>0</v>
      </c>
      <c r="AU79" s="31">
        <f t="shared" si="36"/>
        <v>0</v>
      </c>
      <c r="AV79" s="31">
        <f t="shared" si="37"/>
        <v>0</v>
      </c>
      <c r="AW79" s="50">
        <f t="shared" si="38"/>
        <v>0</v>
      </c>
      <c r="AX79" s="30">
        <f t="shared" si="39"/>
        <v>0</v>
      </c>
      <c r="AY79" s="51">
        <f t="shared" si="40"/>
        <v>0</v>
      </c>
    </row>
    <row r="80" spans="1:51" ht="12" customHeight="1">
      <c r="A80" s="5" t="s">
        <v>49</v>
      </c>
      <c r="B80" s="5" t="s">
        <v>322</v>
      </c>
      <c r="C80" s="5">
        <v>3</v>
      </c>
      <c r="D80" s="8">
        <v>13</v>
      </c>
      <c r="E80" s="4">
        <v>14</v>
      </c>
      <c r="F80" s="4">
        <v>52</v>
      </c>
      <c r="G80" s="58">
        <v>17.16</v>
      </c>
      <c r="H80" s="5" t="s">
        <v>333</v>
      </c>
      <c r="I80" s="8" t="s">
        <v>56</v>
      </c>
      <c r="P80" s="1">
        <f t="shared" si="41"/>
        <v>0</v>
      </c>
      <c r="Q80" s="7"/>
      <c r="AF80" s="24">
        <f t="shared" si="21"/>
        <v>38</v>
      </c>
      <c r="AG80" s="45">
        <f t="shared" si="22"/>
        <v>952.7311691000916</v>
      </c>
      <c r="AH80" s="46">
        <f t="shared" si="23"/>
        <v>0</v>
      </c>
      <c r="AI80" s="31">
        <f t="shared" si="24"/>
        <v>0</v>
      </c>
      <c r="AJ80" s="31">
        <f t="shared" si="25"/>
        <v>0</v>
      </c>
      <c r="AK80" s="31">
        <f t="shared" si="26"/>
        <v>0</v>
      </c>
      <c r="AL80" s="31">
        <f t="shared" si="27"/>
        <v>0</v>
      </c>
      <c r="AM80" s="31">
        <f t="shared" si="28"/>
        <v>0</v>
      </c>
      <c r="AN80" s="31">
        <f t="shared" si="29"/>
        <v>0</v>
      </c>
      <c r="AO80" s="31">
        <f t="shared" si="30"/>
        <v>0</v>
      </c>
      <c r="AP80" s="31">
        <f t="shared" si="31"/>
        <v>0</v>
      </c>
      <c r="AQ80" s="31">
        <f t="shared" si="32"/>
        <v>0</v>
      </c>
      <c r="AR80" s="31">
        <f t="shared" si="33"/>
        <v>0</v>
      </c>
      <c r="AS80" s="31">
        <f t="shared" si="34"/>
        <v>0</v>
      </c>
      <c r="AT80" s="31">
        <f t="shared" si="35"/>
        <v>0</v>
      </c>
      <c r="AU80" s="31">
        <f t="shared" si="36"/>
        <v>0</v>
      </c>
      <c r="AV80" s="31">
        <f t="shared" si="37"/>
        <v>0</v>
      </c>
      <c r="AW80" s="50">
        <f t="shared" si="38"/>
        <v>0</v>
      </c>
      <c r="AX80" s="30">
        <f t="shared" si="39"/>
        <v>0</v>
      </c>
      <c r="AY80" s="51">
        <f t="shared" si="40"/>
        <v>0</v>
      </c>
    </row>
    <row r="81" spans="1:51" ht="12" customHeight="1">
      <c r="A81" s="5" t="s">
        <v>49</v>
      </c>
      <c r="B81" s="5" t="s">
        <v>322</v>
      </c>
      <c r="C81" s="5">
        <v>3</v>
      </c>
      <c r="D81" s="8">
        <v>14</v>
      </c>
      <c r="E81" s="4">
        <v>14</v>
      </c>
      <c r="F81" s="4">
        <v>52</v>
      </c>
      <c r="G81" s="58">
        <v>17.16</v>
      </c>
      <c r="H81" s="5" t="s">
        <v>333</v>
      </c>
      <c r="I81" s="8" t="s">
        <v>56</v>
      </c>
      <c r="P81" s="1">
        <f t="shared" si="41"/>
        <v>0</v>
      </c>
      <c r="Q81" s="7"/>
      <c r="AF81" s="24">
        <f t="shared" si="21"/>
        <v>38</v>
      </c>
      <c r="AG81" s="45">
        <f t="shared" si="22"/>
        <v>952.7311691000916</v>
      </c>
      <c r="AH81" s="46">
        <f t="shared" si="23"/>
        <v>0</v>
      </c>
      <c r="AI81" s="31">
        <f t="shared" si="24"/>
        <v>0</v>
      </c>
      <c r="AJ81" s="31">
        <f t="shared" si="25"/>
        <v>0</v>
      </c>
      <c r="AK81" s="31">
        <f t="shared" si="26"/>
        <v>0</v>
      </c>
      <c r="AL81" s="31">
        <f t="shared" si="27"/>
        <v>0</v>
      </c>
      <c r="AM81" s="31">
        <f t="shared" si="28"/>
        <v>0</v>
      </c>
      <c r="AN81" s="31">
        <f t="shared" si="29"/>
        <v>0</v>
      </c>
      <c r="AO81" s="31">
        <f t="shared" si="30"/>
        <v>0</v>
      </c>
      <c r="AP81" s="31">
        <f t="shared" si="31"/>
        <v>0</v>
      </c>
      <c r="AQ81" s="31">
        <f t="shared" si="32"/>
        <v>0</v>
      </c>
      <c r="AR81" s="31">
        <f t="shared" si="33"/>
        <v>0</v>
      </c>
      <c r="AS81" s="31">
        <f t="shared" si="34"/>
        <v>0</v>
      </c>
      <c r="AT81" s="31">
        <f t="shared" si="35"/>
        <v>0</v>
      </c>
      <c r="AU81" s="31">
        <f t="shared" si="36"/>
        <v>0</v>
      </c>
      <c r="AV81" s="31">
        <f t="shared" si="37"/>
        <v>0</v>
      </c>
      <c r="AW81" s="50">
        <f t="shared" si="38"/>
        <v>0</v>
      </c>
      <c r="AX81" s="30">
        <f t="shared" si="39"/>
        <v>0</v>
      </c>
      <c r="AY81" s="51">
        <f t="shared" si="40"/>
        <v>0</v>
      </c>
    </row>
    <row r="82" spans="1:51" ht="12" customHeight="1">
      <c r="A82" s="5" t="s">
        <v>49</v>
      </c>
      <c r="B82" s="5" t="s">
        <v>322</v>
      </c>
      <c r="C82" s="5">
        <v>3</v>
      </c>
      <c r="D82" s="5">
        <v>7</v>
      </c>
      <c r="E82" s="4">
        <v>14</v>
      </c>
      <c r="F82" s="4">
        <v>52</v>
      </c>
      <c r="G82" s="58">
        <v>17.16</v>
      </c>
      <c r="H82" s="5" t="s">
        <v>333</v>
      </c>
      <c r="I82" s="5">
        <v>1</v>
      </c>
      <c r="J82" s="5">
        <v>2</v>
      </c>
      <c r="K82" s="5">
        <v>1</v>
      </c>
      <c r="L82" s="5">
        <v>1</v>
      </c>
      <c r="M82" s="5">
        <v>3</v>
      </c>
      <c r="N82" s="5" t="s">
        <v>80</v>
      </c>
      <c r="O82" s="5">
        <v>1</v>
      </c>
      <c r="P82" s="5">
        <v>3</v>
      </c>
      <c r="Q82" s="7"/>
      <c r="R82" s="5"/>
      <c r="S82" s="5"/>
      <c r="T82" s="5"/>
      <c r="U82" s="5"/>
      <c r="V82" s="5">
        <v>100</v>
      </c>
      <c r="W82" s="5"/>
      <c r="X82" s="5"/>
      <c r="Y82" s="5"/>
      <c r="Z82" s="5"/>
      <c r="AA82" s="5"/>
      <c r="AB82" s="5"/>
      <c r="AC82" s="5"/>
      <c r="AD82" s="5"/>
      <c r="AE82" s="5"/>
      <c r="AF82" s="24">
        <f t="shared" si="21"/>
        <v>38</v>
      </c>
      <c r="AG82" s="45">
        <f t="shared" si="22"/>
        <v>952.7311691000916</v>
      </c>
      <c r="AH82" s="46">
        <f t="shared" si="23"/>
        <v>28.581935073002747</v>
      </c>
      <c r="AI82" s="31">
        <f t="shared" si="24"/>
        <v>0</v>
      </c>
      <c r="AJ82" s="31">
        <f t="shared" si="25"/>
        <v>0</v>
      </c>
      <c r="AK82" s="31">
        <f t="shared" si="26"/>
        <v>0</v>
      </c>
      <c r="AL82" s="31">
        <f t="shared" si="27"/>
        <v>0</v>
      </c>
      <c r="AM82" s="31">
        <f t="shared" si="28"/>
        <v>0</v>
      </c>
      <c r="AN82" s="31">
        <f t="shared" si="29"/>
        <v>28.581935073002747</v>
      </c>
      <c r="AO82" s="31">
        <f t="shared" si="30"/>
        <v>0</v>
      </c>
      <c r="AP82" s="31">
        <f t="shared" si="31"/>
        <v>0</v>
      </c>
      <c r="AQ82" s="31">
        <f t="shared" si="32"/>
        <v>0</v>
      </c>
      <c r="AR82" s="31">
        <f t="shared" si="33"/>
        <v>0</v>
      </c>
      <c r="AS82" s="31">
        <f t="shared" si="34"/>
        <v>0</v>
      </c>
      <c r="AT82" s="31">
        <f t="shared" si="35"/>
        <v>0</v>
      </c>
      <c r="AU82" s="31">
        <f t="shared" si="36"/>
        <v>0</v>
      </c>
      <c r="AV82" s="31">
        <f t="shared" si="37"/>
        <v>0</v>
      </c>
      <c r="AW82" s="50">
        <f t="shared" si="38"/>
        <v>0</v>
      </c>
      <c r="AX82" s="30">
        <f t="shared" si="39"/>
        <v>0</v>
      </c>
      <c r="AY82" s="51">
        <f>IF(AND(AB82+AC82&lt;=10,V82&gt;=(100-(AB82+AC82))/2),1,0)</f>
        <v>1</v>
      </c>
    </row>
    <row r="83" spans="1:51" ht="12" customHeight="1">
      <c r="A83" s="5" t="s">
        <v>49</v>
      </c>
      <c r="B83" s="5" t="s">
        <v>322</v>
      </c>
      <c r="C83" s="5">
        <v>3</v>
      </c>
      <c r="D83" s="8">
        <v>11</v>
      </c>
      <c r="E83" s="4">
        <v>14</v>
      </c>
      <c r="F83" s="4">
        <v>52</v>
      </c>
      <c r="G83" s="58">
        <v>17.16</v>
      </c>
      <c r="H83" s="5" t="s">
        <v>333</v>
      </c>
      <c r="I83" s="8">
        <v>1</v>
      </c>
      <c r="J83" s="8">
        <v>2</v>
      </c>
      <c r="K83" s="8">
        <v>1</v>
      </c>
      <c r="L83" s="8">
        <v>1</v>
      </c>
      <c r="M83" s="8">
        <v>3</v>
      </c>
      <c r="N83" s="10" t="s">
        <v>65</v>
      </c>
      <c r="O83" s="8">
        <v>1</v>
      </c>
      <c r="P83" s="8">
        <v>4</v>
      </c>
      <c r="Q83" s="7">
        <v>100</v>
      </c>
      <c r="AF83" s="24">
        <f t="shared" si="21"/>
        <v>38</v>
      </c>
      <c r="AG83" s="45">
        <f t="shared" si="22"/>
        <v>952.7311691000916</v>
      </c>
      <c r="AH83" s="46">
        <f t="shared" si="23"/>
        <v>38.109246764003665</v>
      </c>
      <c r="AI83" s="31">
        <f t="shared" si="24"/>
        <v>38.109246764003665</v>
      </c>
      <c r="AJ83" s="31">
        <f t="shared" si="25"/>
        <v>0</v>
      </c>
      <c r="AK83" s="31">
        <f t="shared" si="26"/>
        <v>0</v>
      </c>
      <c r="AL83" s="31">
        <f t="shared" si="27"/>
        <v>0</v>
      </c>
      <c r="AM83" s="31">
        <f t="shared" si="28"/>
        <v>0</v>
      </c>
      <c r="AN83" s="31">
        <f t="shared" si="29"/>
        <v>0</v>
      </c>
      <c r="AO83" s="31">
        <f t="shared" si="30"/>
        <v>0</v>
      </c>
      <c r="AP83" s="31">
        <f t="shared" si="31"/>
        <v>0</v>
      </c>
      <c r="AQ83" s="31">
        <f t="shared" si="32"/>
        <v>0</v>
      </c>
      <c r="AR83" s="31">
        <f t="shared" si="33"/>
        <v>0</v>
      </c>
      <c r="AS83" s="31">
        <f t="shared" si="34"/>
        <v>0</v>
      </c>
      <c r="AT83" s="31">
        <f t="shared" si="35"/>
        <v>0</v>
      </c>
      <c r="AU83" s="31">
        <f t="shared" si="36"/>
        <v>0</v>
      </c>
      <c r="AV83" s="31">
        <f t="shared" si="37"/>
        <v>0</v>
      </c>
      <c r="AW83" s="50">
        <f t="shared" si="38"/>
        <v>0</v>
      </c>
      <c r="AX83" s="30">
        <f t="shared" si="39"/>
        <v>0</v>
      </c>
      <c r="AY83" s="51">
        <f aca="true" t="shared" si="42" ref="AY83:AY146">IF(AND(AB83+AC83&lt;=10,V83&gt;=(100-(AB83+AC83))/2),1,0)</f>
        <v>0</v>
      </c>
    </row>
    <row r="84" spans="1:51" ht="12" customHeight="1">
      <c r="A84" s="8" t="s">
        <v>49</v>
      </c>
      <c r="B84" s="8" t="s">
        <v>324</v>
      </c>
      <c r="C84" s="8">
        <v>1</v>
      </c>
      <c r="D84" s="8">
        <v>3</v>
      </c>
      <c r="E84" s="4">
        <v>0</v>
      </c>
      <c r="F84" s="4">
        <v>11</v>
      </c>
      <c r="G84" s="58">
        <v>20.255</v>
      </c>
      <c r="H84" s="8" t="s">
        <v>278</v>
      </c>
      <c r="I84" s="8">
        <v>1</v>
      </c>
      <c r="J84" s="8">
        <v>2</v>
      </c>
      <c r="K84" s="8">
        <v>4</v>
      </c>
      <c r="L84" s="8">
        <v>5</v>
      </c>
      <c r="M84" s="8">
        <v>3</v>
      </c>
      <c r="N84" s="10" t="s">
        <v>59</v>
      </c>
      <c r="O84" s="8">
        <v>3</v>
      </c>
      <c r="V84" s="7">
        <v>65</v>
      </c>
      <c r="AB84" s="8">
        <v>25</v>
      </c>
      <c r="AC84" s="8">
        <v>10</v>
      </c>
      <c r="AE84" s="8" t="s">
        <v>81</v>
      </c>
      <c r="AF84" s="24">
        <f t="shared" si="21"/>
        <v>11</v>
      </c>
      <c r="AG84" s="45">
        <f t="shared" si="22"/>
        <v>275.7906015816055</v>
      </c>
      <c r="AH84" s="46">
        <f t="shared" si="23"/>
        <v>0</v>
      </c>
      <c r="AI84" s="31">
        <f t="shared" si="24"/>
        <v>0</v>
      </c>
      <c r="AJ84" s="31">
        <f t="shared" si="25"/>
        <v>0</v>
      </c>
      <c r="AK84" s="31">
        <f t="shared" si="26"/>
        <v>0</v>
      </c>
      <c r="AL84" s="31">
        <f t="shared" si="27"/>
        <v>0</v>
      </c>
      <c r="AM84" s="31">
        <f t="shared" si="28"/>
        <v>0</v>
      </c>
      <c r="AN84" s="31">
        <f t="shared" si="29"/>
        <v>0</v>
      </c>
      <c r="AO84" s="31">
        <f t="shared" si="30"/>
        <v>0</v>
      </c>
      <c r="AP84" s="31">
        <f t="shared" si="31"/>
        <v>0</v>
      </c>
      <c r="AQ84" s="31">
        <f t="shared" si="32"/>
        <v>0</v>
      </c>
      <c r="AR84" s="31">
        <f t="shared" si="33"/>
        <v>0</v>
      </c>
      <c r="AS84" s="31">
        <f t="shared" si="34"/>
        <v>0</v>
      </c>
      <c r="AT84" s="31">
        <f t="shared" si="35"/>
        <v>0</v>
      </c>
      <c r="AU84" s="31">
        <f t="shared" si="36"/>
        <v>0</v>
      </c>
      <c r="AV84" s="31">
        <f t="shared" si="37"/>
        <v>0</v>
      </c>
      <c r="AW84" s="50">
        <f t="shared" si="38"/>
        <v>0</v>
      </c>
      <c r="AX84" s="30">
        <f t="shared" si="39"/>
        <v>1</v>
      </c>
      <c r="AY84" s="51">
        <f t="shared" si="42"/>
        <v>0</v>
      </c>
    </row>
    <row r="85" spans="1:51" ht="12" customHeight="1">
      <c r="A85" s="8" t="s">
        <v>49</v>
      </c>
      <c r="B85" s="8" t="s">
        <v>324</v>
      </c>
      <c r="C85" s="8">
        <v>1</v>
      </c>
      <c r="D85" s="8">
        <v>1</v>
      </c>
      <c r="E85" s="4">
        <v>0</v>
      </c>
      <c r="F85" s="4">
        <v>11</v>
      </c>
      <c r="G85" s="58">
        <v>20.255</v>
      </c>
      <c r="H85" s="8" t="s">
        <v>278</v>
      </c>
      <c r="I85" s="8">
        <v>1</v>
      </c>
      <c r="J85" s="8">
        <v>2</v>
      </c>
      <c r="K85" s="8">
        <v>1</v>
      </c>
      <c r="L85" s="8">
        <v>3</v>
      </c>
      <c r="M85" s="8">
        <v>3</v>
      </c>
      <c r="N85" s="10" t="s">
        <v>59</v>
      </c>
      <c r="O85" s="8">
        <v>1</v>
      </c>
      <c r="P85" s="8">
        <v>0.2</v>
      </c>
      <c r="V85" s="7">
        <v>95</v>
      </c>
      <c r="AC85" s="8">
        <v>5</v>
      </c>
      <c r="AE85" s="8" t="s">
        <v>52</v>
      </c>
      <c r="AF85" s="24">
        <f t="shared" si="21"/>
        <v>11</v>
      </c>
      <c r="AG85" s="45">
        <f t="shared" si="22"/>
        <v>275.7906015816055</v>
      </c>
      <c r="AH85" s="46">
        <f t="shared" si="23"/>
        <v>0.5515812031632109</v>
      </c>
      <c r="AI85" s="31">
        <f t="shared" si="24"/>
        <v>0</v>
      </c>
      <c r="AJ85" s="31">
        <f t="shared" si="25"/>
        <v>0</v>
      </c>
      <c r="AK85" s="31">
        <f t="shared" si="26"/>
        <v>0</v>
      </c>
      <c r="AL85" s="31">
        <f t="shared" si="27"/>
        <v>0</v>
      </c>
      <c r="AM85" s="31">
        <f t="shared" si="28"/>
        <v>0</v>
      </c>
      <c r="AN85" s="31">
        <f t="shared" si="29"/>
        <v>0.5240021430050503</v>
      </c>
      <c r="AO85" s="31">
        <f t="shared" si="30"/>
        <v>0</v>
      </c>
      <c r="AP85" s="31">
        <f t="shared" si="31"/>
        <v>0</v>
      </c>
      <c r="AQ85" s="31">
        <f t="shared" si="32"/>
        <v>0</v>
      </c>
      <c r="AR85" s="31">
        <f t="shared" si="33"/>
        <v>0</v>
      </c>
      <c r="AS85" s="31">
        <f t="shared" si="34"/>
        <v>0</v>
      </c>
      <c r="AT85" s="31">
        <f t="shared" si="35"/>
        <v>0</v>
      </c>
      <c r="AU85" s="31">
        <f t="shared" si="36"/>
        <v>0.027579060158160546</v>
      </c>
      <c r="AV85" s="31">
        <f t="shared" si="37"/>
        <v>0</v>
      </c>
      <c r="AW85" s="50">
        <f t="shared" si="38"/>
        <v>0</v>
      </c>
      <c r="AX85" s="30">
        <f t="shared" si="39"/>
        <v>0</v>
      </c>
      <c r="AY85" s="51">
        <f t="shared" si="42"/>
        <v>1</v>
      </c>
    </row>
    <row r="86" spans="1:51" ht="12" customHeight="1">
      <c r="A86" s="8" t="s">
        <v>49</v>
      </c>
      <c r="B86" s="8" t="s">
        <v>324</v>
      </c>
      <c r="C86" s="8">
        <v>1</v>
      </c>
      <c r="D86" s="8">
        <v>7</v>
      </c>
      <c r="E86" s="4">
        <v>11</v>
      </c>
      <c r="F86" s="4">
        <v>44</v>
      </c>
      <c r="G86" s="58">
        <v>20.475</v>
      </c>
      <c r="H86" s="8" t="s">
        <v>278</v>
      </c>
      <c r="I86" s="8">
        <v>2</v>
      </c>
      <c r="J86" s="8">
        <v>2</v>
      </c>
      <c r="K86" s="8">
        <v>2</v>
      </c>
      <c r="L86" s="8">
        <v>2</v>
      </c>
      <c r="M86" s="8">
        <v>3</v>
      </c>
      <c r="N86" s="10" t="s">
        <v>59</v>
      </c>
      <c r="O86" s="8">
        <v>1</v>
      </c>
      <c r="Q86" s="7"/>
      <c r="V86" s="8">
        <v>99</v>
      </c>
      <c r="AC86" s="8">
        <v>1</v>
      </c>
      <c r="AE86" s="8" t="s">
        <v>81</v>
      </c>
      <c r="AF86" s="24">
        <f t="shared" si="21"/>
        <v>33</v>
      </c>
      <c r="AG86" s="45">
        <f t="shared" si="22"/>
        <v>827.3718047448165</v>
      </c>
      <c r="AH86" s="46">
        <f t="shared" si="23"/>
        <v>0</v>
      </c>
      <c r="AI86" s="31">
        <f t="shared" si="24"/>
        <v>0</v>
      </c>
      <c r="AJ86" s="31">
        <f t="shared" si="25"/>
        <v>0</v>
      </c>
      <c r="AK86" s="31">
        <f t="shared" si="26"/>
        <v>0</v>
      </c>
      <c r="AL86" s="31">
        <f t="shared" si="27"/>
        <v>0</v>
      </c>
      <c r="AM86" s="31">
        <f t="shared" si="28"/>
        <v>0</v>
      </c>
      <c r="AN86" s="31">
        <f t="shared" si="29"/>
        <v>0</v>
      </c>
      <c r="AO86" s="31">
        <f t="shared" si="30"/>
        <v>0</v>
      </c>
      <c r="AP86" s="31">
        <f t="shared" si="31"/>
        <v>0</v>
      </c>
      <c r="AQ86" s="31">
        <f t="shared" si="32"/>
        <v>0</v>
      </c>
      <c r="AR86" s="31">
        <f t="shared" si="33"/>
        <v>0</v>
      </c>
      <c r="AS86" s="31">
        <f t="shared" si="34"/>
        <v>0</v>
      </c>
      <c r="AT86" s="31">
        <f t="shared" si="35"/>
        <v>0</v>
      </c>
      <c r="AU86" s="31">
        <f t="shared" si="36"/>
        <v>0</v>
      </c>
      <c r="AV86" s="31">
        <f t="shared" si="37"/>
        <v>0</v>
      </c>
      <c r="AW86" s="50">
        <f t="shared" si="38"/>
        <v>0</v>
      </c>
      <c r="AX86" s="30">
        <f t="shared" si="39"/>
        <v>0</v>
      </c>
      <c r="AY86" s="51">
        <f t="shared" si="42"/>
        <v>1</v>
      </c>
    </row>
    <row r="87" spans="1:51" ht="12" customHeight="1">
      <c r="A87" s="8" t="s">
        <v>49</v>
      </c>
      <c r="B87" s="8" t="s">
        <v>324</v>
      </c>
      <c r="C87" s="8">
        <v>1</v>
      </c>
      <c r="D87" s="8">
        <v>4</v>
      </c>
      <c r="E87" s="4">
        <v>11</v>
      </c>
      <c r="F87" s="4">
        <v>44</v>
      </c>
      <c r="G87" s="58">
        <v>20.475</v>
      </c>
      <c r="H87" s="8" t="s">
        <v>278</v>
      </c>
      <c r="I87" s="8">
        <v>1</v>
      </c>
      <c r="J87" s="8">
        <v>2</v>
      </c>
      <c r="K87" s="8">
        <v>4</v>
      </c>
      <c r="L87" s="8">
        <v>1</v>
      </c>
      <c r="M87" s="8">
        <v>3</v>
      </c>
      <c r="N87" s="10" t="s">
        <v>82</v>
      </c>
      <c r="O87" s="8">
        <v>1</v>
      </c>
      <c r="Q87" s="7"/>
      <c r="V87" s="8">
        <v>100</v>
      </c>
      <c r="AF87" s="24">
        <f t="shared" si="21"/>
        <v>33</v>
      </c>
      <c r="AG87" s="45">
        <f t="shared" si="22"/>
        <v>827.3718047448165</v>
      </c>
      <c r="AH87" s="46">
        <f t="shared" si="23"/>
        <v>0</v>
      </c>
      <c r="AI87" s="31">
        <f t="shared" si="24"/>
        <v>0</v>
      </c>
      <c r="AJ87" s="31">
        <f t="shared" si="25"/>
        <v>0</v>
      </c>
      <c r="AK87" s="31">
        <f t="shared" si="26"/>
        <v>0</v>
      </c>
      <c r="AL87" s="31">
        <f t="shared" si="27"/>
        <v>0</v>
      </c>
      <c r="AM87" s="31">
        <f t="shared" si="28"/>
        <v>0</v>
      </c>
      <c r="AN87" s="31">
        <f t="shared" si="29"/>
        <v>0</v>
      </c>
      <c r="AO87" s="31">
        <f t="shared" si="30"/>
        <v>0</v>
      </c>
      <c r="AP87" s="31">
        <f t="shared" si="31"/>
        <v>0</v>
      </c>
      <c r="AQ87" s="31">
        <f t="shared" si="32"/>
        <v>0</v>
      </c>
      <c r="AR87" s="31">
        <f t="shared" si="33"/>
        <v>0</v>
      </c>
      <c r="AS87" s="31">
        <f t="shared" si="34"/>
        <v>0</v>
      </c>
      <c r="AT87" s="31">
        <f t="shared" si="35"/>
        <v>0</v>
      </c>
      <c r="AU87" s="31">
        <f t="shared" si="36"/>
        <v>0</v>
      </c>
      <c r="AV87" s="31">
        <f t="shared" si="37"/>
        <v>0</v>
      </c>
      <c r="AW87" s="50">
        <f t="shared" si="38"/>
        <v>0</v>
      </c>
      <c r="AX87" s="30">
        <f t="shared" si="39"/>
        <v>0</v>
      </c>
      <c r="AY87" s="51">
        <f t="shared" si="42"/>
        <v>1</v>
      </c>
    </row>
    <row r="88" spans="1:51" ht="12" customHeight="1">
      <c r="A88" s="8" t="s">
        <v>49</v>
      </c>
      <c r="B88" s="8" t="s">
        <v>324</v>
      </c>
      <c r="C88" s="8">
        <v>1</v>
      </c>
      <c r="D88" s="8">
        <v>4</v>
      </c>
      <c r="E88" s="4">
        <v>11</v>
      </c>
      <c r="F88" s="4">
        <v>44</v>
      </c>
      <c r="G88" s="58">
        <v>20.475</v>
      </c>
      <c r="H88" s="8" t="s">
        <v>278</v>
      </c>
      <c r="I88" s="8">
        <v>2</v>
      </c>
      <c r="J88" s="8">
        <v>2</v>
      </c>
      <c r="K88" s="8">
        <v>1</v>
      </c>
      <c r="L88" s="8">
        <v>2</v>
      </c>
      <c r="M88" s="8">
        <v>3</v>
      </c>
      <c r="N88" s="10" t="s">
        <v>65</v>
      </c>
      <c r="O88" s="8">
        <v>1</v>
      </c>
      <c r="Q88" s="7"/>
      <c r="V88" s="8">
        <v>100</v>
      </c>
      <c r="AE88" s="8" t="s">
        <v>81</v>
      </c>
      <c r="AF88" s="24">
        <f t="shared" si="21"/>
        <v>33</v>
      </c>
      <c r="AG88" s="45">
        <f t="shared" si="22"/>
        <v>827.3718047448165</v>
      </c>
      <c r="AH88" s="46">
        <f t="shared" si="23"/>
        <v>0</v>
      </c>
      <c r="AI88" s="31">
        <f t="shared" si="24"/>
        <v>0</v>
      </c>
      <c r="AJ88" s="31">
        <f t="shared" si="25"/>
        <v>0</v>
      </c>
      <c r="AK88" s="31">
        <f t="shared" si="26"/>
        <v>0</v>
      </c>
      <c r="AL88" s="31">
        <f t="shared" si="27"/>
        <v>0</v>
      </c>
      <c r="AM88" s="31">
        <f t="shared" si="28"/>
        <v>0</v>
      </c>
      <c r="AN88" s="31">
        <f t="shared" si="29"/>
        <v>0</v>
      </c>
      <c r="AO88" s="31">
        <f t="shared" si="30"/>
        <v>0</v>
      </c>
      <c r="AP88" s="31">
        <f t="shared" si="31"/>
        <v>0</v>
      </c>
      <c r="AQ88" s="31">
        <f t="shared" si="32"/>
        <v>0</v>
      </c>
      <c r="AR88" s="31">
        <f t="shared" si="33"/>
        <v>0</v>
      </c>
      <c r="AS88" s="31">
        <f t="shared" si="34"/>
        <v>0</v>
      </c>
      <c r="AT88" s="31">
        <f t="shared" si="35"/>
        <v>0</v>
      </c>
      <c r="AU88" s="31">
        <f t="shared" si="36"/>
        <v>0</v>
      </c>
      <c r="AV88" s="31">
        <f t="shared" si="37"/>
        <v>0</v>
      </c>
      <c r="AW88" s="50">
        <f t="shared" si="38"/>
        <v>0</v>
      </c>
      <c r="AX88" s="30">
        <f>IF(AND(AND(AB88+AC88&lt;45,AB88+AC88&gt;10),V88&gt;(100-AB88+AC88)/2),1,0)</f>
        <v>0</v>
      </c>
      <c r="AY88" s="51">
        <f t="shared" si="42"/>
        <v>1</v>
      </c>
    </row>
    <row r="89" spans="1:51" ht="12" customHeight="1">
      <c r="A89" s="8" t="s">
        <v>49</v>
      </c>
      <c r="B89" s="8" t="s">
        <v>324</v>
      </c>
      <c r="C89" s="8">
        <v>1</v>
      </c>
      <c r="D89" s="8">
        <v>6</v>
      </c>
      <c r="E89" s="4">
        <v>11</v>
      </c>
      <c r="F89" s="4">
        <v>44</v>
      </c>
      <c r="G89" s="58">
        <v>20.475</v>
      </c>
      <c r="H89" s="8" t="s">
        <v>278</v>
      </c>
      <c r="I89" s="8">
        <v>1</v>
      </c>
      <c r="J89" s="8">
        <v>2</v>
      </c>
      <c r="K89" s="8">
        <v>4</v>
      </c>
      <c r="L89" s="8">
        <v>3</v>
      </c>
      <c r="M89" s="8">
        <v>3</v>
      </c>
      <c r="N89" s="10" t="s">
        <v>82</v>
      </c>
      <c r="O89" s="8">
        <v>1</v>
      </c>
      <c r="Q89" s="7"/>
      <c r="V89" s="8">
        <v>100</v>
      </c>
      <c r="AE89" s="8" t="s">
        <v>81</v>
      </c>
      <c r="AF89" s="24">
        <f t="shared" si="21"/>
        <v>33</v>
      </c>
      <c r="AG89" s="45">
        <f t="shared" si="22"/>
        <v>827.3718047448165</v>
      </c>
      <c r="AH89" s="46">
        <f t="shared" si="23"/>
        <v>0</v>
      </c>
      <c r="AI89" s="31">
        <f t="shared" si="24"/>
        <v>0</v>
      </c>
      <c r="AJ89" s="31">
        <f t="shared" si="25"/>
        <v>0</v>
      </c>
      <c r="AK89" s="31">
        <f t="shared" si="26"/>
        <v>0</v>
      </c>
      <c r="AL89" s="31">
        <f t="shared" si="27"/>
        <v>0</v>
      </c>
      <c r="AM89" s="31">
        <f t="shared" si="28"/>
        <v>0</v>
      </c>
      <c r="AN89" s="31">
        <f t="shared" si="29"/>
        <v>0</v>
      </c>
      <c r="AO89" s="31">
        <f t="shared" si="30"/>
        <v>0</v>
      </c>
      <c r="AP89" s="31">
        <f t="shared" si="31"/>
        <v>0</v>
      </c>
      <c r="AQ89" s="31">
        <f t="shared" si="32"/>
        <v>0</v>
      </c>
      <c r="AR89" s="31">
        <f t="shared" si="33"/>
        <v>0</v>
      </c>
      <c r="AS89" s="31">
        <f t="shared" si="34"/>
        <v>0</v>
      </c>
      <c r="AT89" s="31">
        <f t="shared" si="35"/>
        <v>0</v>
      </c>
      <c r="AU89" s="31">
        <f t="shared" si="36"/>
        <v>0</v>
      </c>
      <c r="AV89" s="31">
        <f t="shared" si="37"/>
        <v>0</v>
      </c>
      <c r="AW89" s="50">
        <f t="shared" si="38"/>
        <v>0</v>
      </c>
      <c r="AX89" s="30">
        <f t="shared" si="39"/>
        <v>0</v>
      </c>
      <c r="AY89" s="51">
        <f t="shared" si="42"/>
        <v>1</v>
      </c>
    </row>
    <row r="90" spans="1:51" ht="12" customHeight="1">
      <c r="A90" s="8" t="s">
        <v>49</v>
      </c>
      <c r="B90" s="8" t="s">
        <v>324</v>
      </c>
      <c r="C90" s="8">
        <v>1</v>
      </c>
      <c r="D90" s="8">
        <v>8</v>
      </c>
      <c r="E90" s="4">
        <v>11</v>
      </c>
      <c r="F90" s="4">
        <v>44</v>
      </c>
      <c r="G90" s="58">
        <v>20.475</v>
      </c>
      <c r="H90" s="8" t="s">
        <v>278</v>
      </c>
      <c r="I90" s="8">
        <v>1</v>
      </c>
      <c r="J90" s="8">
        <v>2</v>
      </c>
      <c r="K90" s="8">
        <v>1</v>
      </c>
      <c r="L90" s="8">
        <v>1</v>
      </c>
      <c r="M90" s="8">
        <v>3</v>
      </c>
      <c r="N90" s="10" t="s">
        <v>78</v>
      </c>
      <c r="O90" s="8">
        <v>1</v>
      </c>
      <c r="Q90" s="7"/>
      <c r="V90" s="8">
        <v>100</v>
      </c>
      <c r="AE90" s="8" t="s">
        <v>81</v>
      </c>
      <c r="AF90" s="24">
        <f t="shared" si="21"/>
        <v>33</v>
      </c>
      <c r="AG90" s="45">
        <f t="shared" si="22"/>
        <v>827.3718047448165</v>
      </c>
      <c r="AH90" s="46">
        <f t="shared" si="23"/>
        <v>0</v>
      </c>
      <c r="AI90" s="31">
        <f t="shared" si="24"/>
        <v>0</v>
      </c>
      <c r="AJ90" s="31">
        <f t="shared" si="25"/>
        <v>0</v>
      </c>
      <c r="AK90" s="31">
        <f t="shared" si="26"/>
        <v>0</v>
      </c>
      <c r="AL90" s="31">
        <f t="shared" si="27"/>
        <v>0</v>
      </c>
      <c r="AM90" s="31">
        <f t="shared" si="28"/>
        <v>0</v>
      </c>
      <c r="AN90" s="31">
        <f t="shared" si="29"/>
        <v>0</v>
      </c>
      <c r="AO90" s="31">
        <f t="shared" si="30"/>
        <v>0</v>
      </c>
      <c r="AP90" s="31">
        <f t="shared" si="31"/>
        <v>0</v>
      </c>
      <c r="AQ90" s="31">
        <f t="shared" si="32"/>
        <v>0</v>
      </c>
      <c r="AR90" s="31">
        <f t="shared" si="33"/>
        <v>0</v>
      </c>
      <c r="AS90" s="31">
        <f t="shared" si="34"/>
        <v>0</v>
      </c>
      <c r="AT90" s="31">
        <f t="shared" si="35"/>
        <v>0</v>
      </c>
      <c r="AU90" s="31">
        <f t="shared" si="36"/>
        <v>0</v>
      </c>
      <c r="AV90" s="31">
        <f t="shared" si="37"/>
        <v>0</v>
      </c>
      <c r="AW90" s="50">
        <f t="shared" si="38"/>
        <v>0</v>
      </c>
      <c r="AX90" s="30">
        <f t="shared" si="39"/>
        <v>0</v>
      </c>
      <c r="AY90" s="51">
        <f t="shared" si="42"/>
        <v>1</v>
      </c>
    </row>
    <row r="91" spans="1:51" ht="12" customHeight="1">
      <c r="A91" s="8" t="s">
        <v>49</v>
      </c>
      <c r="B91" s="8" t="s">
        <v>324</v>
      </c>
      <c r="C91" s="8">
        <v>1</v>
      </c>
      <c r="D91" s="8">
        <v>7</v>
      </c>
      <c r="E91" s="4">
        <v>11</v>
      </c>
      <c r="F91" s="4">
        <v>44</v>
      </c>
      <c r="G91" s="58">
        <v>20.475</v>
      </c>
      <c r="H91" s="8" t="s">
        <v>278</v>
      </c>
      <c r="I91" s="8">
        <v>1</v>
      </c>
      <c r="J91" s="8">
        <v>2</v>
      </c>
      <c r="K91" s="8">
        <v>4</v>
      </c>
      <c r="L91" s="8">
        <v>3</v>
      </c>
      <c r="M91" s="8">
        <v>4</v>
      </c>
      <c r="N91" s="10" t="s">
        <v>78</v>
      </c>
      <c r="O91" s="8">
        <v>2</v>
      </c>
      <c r="Q91" s="7"/>
      <c r="V91" s="8">
        <v>97</v>
      </c>
      <c r="AC91" s="8">
        <v>3</v>
      </c>
      <c r="AE91" s="8" t="s">
        <v>70</v>
      </c>
      <c r="AF91" s="24">
        <f t="shared" si="21"/>
        <v>33</v>
      </c>
      <c r="AG91" s="45">
        <f t="shared" si="22"/>
        <v>827.3718047448165</v>
      </c>
      <c r="AH91" s="46">
        <f t="shared" si="23"/>
        <v>0</v>
      </c>
      <c r="AI91" s="31">
        <f t="shared" si="24"/>
        <v>0</v>
      </c>
      <c r="AJ91" s="31">
        <f t="shared" si="25"/>
        <v>0</v>
      </c>
      <c r="AK91" s="31">
        <f t="shared" si="26"/>
        <v>0</v>
      </c>
      <c r="AL91" s="31">
        <f t="shared" si="27"/>
        <v>0</v>
      </c>
      <c r="AM91" s="31">
        <f t="shared" si="28"/>
        <v>0</v>
      </c>
      <c r="AN91" s="31">
        <f t="shared" si="29"/>
        <v>0</v>
      </c>
      <c r="AO91" s="31">
        <f t="shared" si="30"/>
        <v>0</v>
      </c>
      <c r="AP91" s="31">
        <f t="shared" si="31"/>
        <v>0</v>
      </c>
      <c r="AQ91" s="31">
        <f t="shared" si="32"/>
        <v>0</v>
      </c>
      <c r="AR91" s="31">
        <f t="shared" si="33"/>
        <v>0</v>
      </c>
      <c r="AS91" s="31">
        <f t="shared" si="34"/>
        <v>0</v>
      </c>
      <c r="AT91" s="31">
        <f t="shared" si="35"/>
        <v>0</v>
      </c>
      <c r="AU91" s="31">
        <f t="shared" si="36"/>
        <v>0</v>
      </c>
      <c r="AV91" s="31">
        <f t="shared" si="37"/>
        <v>0</v>
      </c>
      <c r="AW91" s="50">
        <f t="shared" si="38"/>
        <v>0</v>
      </c>
      <c r="AX91" s="30">
        <f t="shared" si="39"/>
        <v>0</v>
      </c>
      <c r="AY91" s="51">
        <f t="shared" si="42"/>
        <v>1</v>
      </c>
    </row>
    <row r="92" spans="1:51" ht="12" customHeight="1">
      <c r="A92" s="8" t="s">
        <v>49</v>
      </c>
      <c r="B92" s="8" t="s">
        <v>324</v>
      </c>
      <c r="C92" s="8">
        <v>1</v>
      </c>
      <c r="D92" s="8">
        <v>10</v>
      </c>
      <c r="E92" s="4">
        <v>54</v>
      </c>
      <c r="F92" s="4">
        <v>62</v>
      </c>
      <c r="G92" s="58">
        <v>20.78</v>
      </c>
      <c r="H92" s="8" t="s">
        <v>278</v>
      </c>
      <c r="I92" s="8">
        <v>1</v>
      </c>
      <c r="J92" s="8">
        <v>2</v>
      </c>
      <c r="K92" s="8">
        <v>4</v>
      </c>
      <c r="L92" s="8">
        <v>3</v>
      </c>
      <c r="M92" s="8">
        <v>3</v>
      </c>
      <c r="N92" s="10" t="s">
        <v>83</v>
      </c>
      <c r="O92" s="8">
        <v>1</v>
      </c>
      <c r="Q92" s="7">
        <v>100</v>
      </c>
      <c r="AE92" s="8" t="s">
        <v>81</v>
      </c>
      <c r="AF92" s="24">
        <f t="shared" si="21"/>
        <v>8</v>
      </c>
      <c r="AG92" s="45">
        <f t="shared" si="22"/>
        <v>200.57498296844037</v>
      </c>
      <c r="AH92" s="46">
        <f t="shared" si="23"/>
        <v>0</v>
      </c>
      <c r="AI92" s="31">
        <f t="shared" si="24"/>
        <v>0</v>
      </c>
      <c r="AJ92" s="31">
        <f t="shared" si="25"/>
        <v>0</v>
      </c>
      <c r="AK92" s="31">
        <f t="shared" si="26"/>
        <v>0</v>
      </c>
      <c r="AL92" s="31">
        <f t="shared" si="27"/>
        <v>0</v>
      </c>
      <c r="AM92" s="31">
        <f t="shared" si="28"/>
        <v>0</v>
      </c>
      <c r="AN92" s="31">
        <f t="shared" si="29"/>
        <v>0</v>
      </c>
      <c r="AO92" s="31">
        <f t="shared" si="30"/>
        <v>0</v>
      </c>
      <c r="AP92" s="31">
        <f t="shared" si="31"/>
        <v>0</v>
      </c>
      <c r="AQ92" s="31">
        <f t="shared" si="32"/>
        <v>0</v>
      </c>
      <c r="AR92" s="31">
        <f t="shared" si="33"/>
        <v>0</v>
      </c>
      <c r="AS92" s="31">
        <f t="shared" si="34"/>
        <v>0</v>
      </c>
      <c r="AT92" s="31">
        <f t="shared" si="35"/>
        <v>0</v>
      </c>
      <c r="AU92" s="31">
        <f t="shared" si="36"/>
        <v>0</v>
      </c>
      <c r="AV92" s="31">
        <f t="shared" si="37"/>
        <v>0</v>
      </c>
      <c r="AW92" s="50">
        <f t="shared" si="38"/>
        <v>0</v>
      </c>
      <c r="AX92" s="30">
        <f t="shared" si="39"/>
        <v>0</v>
      </c>
      <c r="AY92" s="51">
        <f t="shared" si="42"/>
        <v>0</v>
      </c>
    </row>
    <row r="93" spans="1:51" ht="12" customHeight="1">
      <c r="A93" s="8" t="s">
        <v>49</v>
      </c>
      <c r="B93" s="8" t="s">
        <v>324</v>
      </c>
      <c r="C93" s="8">
        <v>1</v>
      </c>
      <c r="D93" s="8">
        <v>11</v>
      </c>
      <c r="E93" s="4">
        <v>62</v>
      </c>
      <c r="F93" s="4">
        <v>71</v>
      </c>
      <c r="G93" s="58">
        <v>20.865</v>
      </c>
      <c r="H93" s="8" t="s">
        <v>278</v>
      </c>
      <c r="I93" s="8">
        <v>1</v>
      </c>
      <c r="J93" s="8">
        <v>2</v>
      </c>
      <c r="K93" s="8">
        <v>4</v>
      </c>
      <c r="L93" s="8">
        <v>4</v>
      </c>
      <c r="M93" s="8">
        <v>4</v>
      </c>
      <c r="N93" s="10" t="s">
        <v>78</v>
      </c>
      <c r="O93" s="8">
        <v>2</v>
      </c>
      <c r="Q93" s="7"/>
      <c r="V93" s="8">
        <v>100</v>
      </c>
      <c r="AE93" s="8" t="s">
        <v>81</v>
      </c>
      <c r="AF93" s="24">
        <f t="shared" si="21"/>
        <v>9</v>
      </c>
      <c r="AG93" s="45">
        <f t="shared" si="22"/>
        <v>225.6468558394954</v>
      </c>
      <c r="AH93" s="46">
        <f t="shared" si="23"/>
        <v>0</v>
      </c>
      <c r="AI93" s="31">
        <f t="shared" si="24"/>
        <v>0</v>
      </c>
      <c r="AJ93" s="31">
        <f t="shared" si="25"/>
        <v>0</v>
      </c>
      <c r="AK93" s="31">
        <f t="shared" si="26"/>
        <v>0</v>
      </c>
      <c r="AL93" s="31">
        <f t="shared" si="27"/>
        <v>0</v>
      </c>
      <c r="AM93" s="31">
        <f t="shared" si="28"/>
        <v>0</v>
      </c>
      <c r="AN93" s="31">
        <f t="shared" si="29"/>
        <v>0</v>
      </c>
      <c r="AO93" s="31">
        <f t="shared" si="30"/>
        <v>0</v>
      </c>
      <c r="AP93" s="31">
        <f t="shared" si="31"/>
        <v>0</v>
      </c>
      <c r="AQ93" s="31">
        <f t="shared" si="32"/>
        <v>0</v>
      </c>
      <c r="AR93" s="31">
        <f t="shared" si="33"/>
        <v>0</v>
      </c>
      <c r="AS93" s="31">
        <f t="shared" si="34"/>
        <v>0</v>
      </c>
      <c r="AT93" s="31">
        <f t="shared" si="35"/>
        <v>0</v>
      </c>
      <c r="AU93" s="31">
        <f t="shared" si="36"/>
        <v>0</v>
      </c>
      <c r="AV93" s="31">
        <f t="shared" si="37"/>
        <v>0</v>
      </c>
      <c r="AW93" s="50">
        <f t="shared" si="38"/>
        <v>0</v>
      </c>
      <c r="AX93" s="30">
        <f t="shared" si="39"/>
        <v>0</v>
      </c>
      <c r="AY93" s="51">
        <f t="shared" si="42"/>
        <v>1</v>
      </c>
    </row>
    <row r="94" spans="1:51" ht="12" customHeight="1">
      <c r="A94" s="8" t="s">
        <v>49</v>
      </c>
      <c r="B94" s="8" t="s">
        <v>324</v>
      </c>
      <c r="C94" s="8">
        <v>1</v>
      </c>
      <c r="D94" s="8">
        <v>13</v>
      </c>
      <c r="E94" s="4">
        <v>75</v>
      </c>
      <c r="F94" s="4">
        <v>82</v>
      </c>
      <c r="G94" s="58">
        <v>20.985</v>
      </c>
      <c r="H94" s="8" t="s">
        <v>278</v>
      </c>
      <c r="I94" s="8">
        <v>1</v>
      </c>
      <c r="J94" s="8">
        <v>2</v>
      </c>
      <c r="K94" s="8">
        <v>4</v>
      </c>
      <c r="L94" s="8">
        <v>1</v>
      </c>
      <c r="M94" s="8">
        <v>1</v>
      </c>
      <c r="N94" s="10" t="s">
        <v>59</v>
      </c>
      <c r="O94" s="8">
        <v>1</v>
      </c>
      <c r="Q94" s="7">
        <v>100</v>
      </c>
      <c r="AF94" s="24">
        <f t="shared" si="21"/>
        <v>7</v>
      </c>
      <c r="AG94" s="45">
        <f t="shared" si="22"/>
        <v>175.5031100973853</v>
      </c>
      <c r="AH94" s="46">
        <f t="shared" si="23"/>
        <v>0</v>
      </c>
      <c r="AI94" s="31">
        <f t="shared" si="24"/>
        <v>0</v>
      </c>
      <c r="AJ94" s="31">
        <f t="shared" si="25"/>
        <v>0</v>
      </c>
      <c r="AK94" s="31">
        <f t="shared" si="26"/>
        <v>0</v>
      </c>
      <c r="AL94" s="31">
        <f t="shared" si="27"/>
        <v>0</v>
      </c>
      <c r="AM94" s="31">
        <f t="shared" si="28"/>
        <v>0</v>
      </c>
      <c r="AN94" s="31">
        <f t="shared" si="29"/>
        <v>0</v>
      </c>
      <c r="AO94" s="31">
        <f t="shared" si="30"/>
        <v>0</v>
      </c>
      <c r="AP94" s="31">
        <f t="shared" si="31"/>
        <v>0</v>
      </c>
      <c r="AQ94" s="31">
        <f t="shared" si="32"/>
        <v>0</v>
      </c>
      <c r="AR94" s="31">
        <f t="shared" si="33"/>
        <v>0</v>
      </c>
      <c r="AS94" s="31">
        <f t="shared" si="34"/>
        <v>0</v>
      </c>
      <c r="AT94" s="31">
        <f t="shared" si="35"/>
        <v>0</v>
      </c>
      <c r="AU94" s="31">
        <f t="shared" si="36"/>
        <v>0</v>
      </c>
      <c r="AV94" s="31">
        <f t="shared" si="37"/>
        <v>0</v>
      </c>
      <c r="AW94" s="50">
        <f t="shared" si="38"/>
        <v>0</v>
      </c>
      <c r="AX94" s="30">
        <f t="shared" si="39"/>
        <v>0</v>
      </c>
      <c r="AY94" s="51">
        <f t="shared" si="42"/>
        <v>0</v>
      </c>
    </row>
    <row r="95" spans="1:51" ht="12" customHeight="1">
      <c r="A95" s="8" t="s">
        <v>49</v>
      </c>
      <c r="B95" s="8" t="s">
        <v>324</v>
      </c>
      <c r="C95" s="8">
        <v>1</v>
      </c>
      <c r="D95" s="8">
        <v>13</v>
      </c>
      <c r="E95" s="4">
        <v>75</v>
      </c>
      <c r="F95" s="4">
        <v>82</v>
      </c>
      <c r="G95" s="58">
        <v>20.985</v>
      </c>
      <c r="H95" s="8" t="s">
        <v>278</v>
      </c>
      <c r="I95" s="8">
        <v>2</v>
      </c>
      <c r="J95" s="8">
        <v>2</v>
      </c>
      <c r="K95" s="8">
        <v>4</v>
      </c>
      <c r="L95" s="8">
        <v>1</v>
      </c>
      <c r="M95" s="8">
        <v>3</v>
      </c>
      <c r="N95" s="10" t="s">
        <v>59</v>
      </c>
      <c r="O95" s="8">
        <v>1</v>
      </c>
      <c r="Q95" s="7">
        <v>95</v>
      </c>
      <c r="R95" s="8">
        <v>5</v>
      </c>
      <c r="AE95" s="8" t="s">
        <v>81</v>
      </c>
      <c r="AF95" s="24">
        <f t="shared" si="21"/>
        <v>7</v>
      </c>
      <c r="AG95" s="45">
        <f t="shared" si="22"/>
        <v>175.5031100973853</v>
      </c>
      <c r="AH95" s="46">
        <f t="shared" si="23"/>
        <v>0</v>
      </c>
      <c r="AI95" s="31">
        <f t="shared" si="24"/>
        <v>0</v>
      </c>
      <c r="AJ95" s="31">
        <f t="shared" si="25"/>
        <v>0</v>
      </c>
      <c r="AK95" s="31">
        <f t="shared" si="26"/>
        <v>0</v>
      </c>
      <c r="AL95" s="31">
        <f t="shared" si="27"/>
        <v>0</v>
      </c>
      <c r="AM95" s="31">
        <f t="shared" si="28"/>
        <v>0</v>
      </c>
      <c r="AN95" s="31">
        <f t="shared" si="29"/>
        <v>0</v>
      </c>
      <c r="AO95" s="31">
        <f t="shared" si="30"/>
        <v>0</v>
      </c>
      <c r="AP95" s="31">
        <f t="shared" si="31"/>
        <v>0</v>
      </c>
      <c r="AQ95" s="31">
        <f t="shared" si="32"/>
        <v>0</v>
      </c>
      <c r="AR95" s="31">
        <f t="shared" si="33"/>
        <v>0</v>
      </c>
      <c r="AS95" s="31">
        <f t="shared" si="34"/>
        <v>0</v>
      </c>
      <c r="AT95" s="31">
        <f t="shared" si="35"/>
        <v>0</v>
      </c>
      <c r="AU95" s="31">
        <f t="shared" si="36"/>
        <v>0</v>
      </c>
      <c r="AV95" s="31">
        <f t="shared" si="37"/>
        <v>0</v>
      </c>
      <c r="AW95" s="50">
        <f t="shared" si="38"/>
        <v>0</v>
      </c>
      <c r="AX95" s="30">
        <f t="shared" si="39"/>
        <v>0</v>
      </c>
      <c r="AY95" s="51">
        <f t="shared" si="42"/>
        <v>0</v>
      </c>
    </row>
    <row r="96" spans="1:51" ht="12" customHeight="1">
      <c r="A96" s="8" t="s">
        <v>49</v>
      </c>
      <c r="B96" s="8" t="s">
        <v>324</v>
      </c>
      <c r="C96" s="8">
        <v>1</v>
      </c>
      <c r="D96" s="8">
        <v>15</v>
      </c>
      <c r="E96" s="4">
        <v>87</v>
      </c>
      <c r="F96" s="4">
        <v>100</v>
      </c>
      <c r="G96" s="58">
        <v>21.135</v>
      </c>
      <c r="H96" s="8" t="s">
        <v>278</v>
      </c>
      <c r="I96" s="8">
        <v>2</v>
      </c>
      <c r="J96" s="8">
        <v>2</v>
      </c>
      <c r="K96" s="8">
        <v>4</v>
      </c>
      <c r="L96" s="8">
        <v>4</v>
      </c>
      <c r="M96" s="8">
        <v>3</v>
      </c>
      <c r="N96" s="10" t="s">
        <v>82</v>
      </c>
      <c r="O96" s="8">
        <v>1</v>
      </c>
      <c r="Q96" s="7"/>
      <c r="V96" s="8">
        <v>70</v>
      </c>
      <c r="AC96" s="8">
        <v>30</v>
      </c>
      <c r="AE96" s="8" t="s">
        <v>81</v>
      </c>
      <c r="AF96" s="24">
        <f t="shared" si="21"/>
        <v>13</v>
      </c>
      <c r="AG96" s="45">
        <f t="shared" si="22"/>
        <v>325.9343473237156</v>
      </c>
      <c r="AH96" s="46">
        <f t="shared" si="23"/>
        <v>0</v>
      </c>
      <c r="AI96" s="31">
        <f t="shared" si="24"/>
        <v>0</v>
      </c>
      <c r="AJ96" s="31">
        <f t="shared" si="25"/>
        <v>0</v>
      </c>
      <c r="AK96" s="31">
        <f t="shared" si="26"/>
        <v>0</v>
      </c>
      <c r="AL96" s="31">
        <f t="shared" si="27"/>
        <v>0</v>
      </c>
      <c r="AM96" s="31">
        <f t="shared" si="28"/>
        <v>0</v>
      </c>
      <c r="AN96" s="31">
        <f t="shared" si="29"/>
        <v>0</v>
      </c>
      <c r="AO96" s="31">
        <f t="shared" si="30"/>
        <v>0</v>
      </c>
      <c r="AP96" s="31">
        <f t="shared" si="31"/>
        <v>0</v>
      </c>
      <c r="AQ96" s="31">
        <f t="shared" si="32"/>
        <v>0</v>
      </c>
      <c r="AR96" s="31">
        <f t="shared" si="33"/>
        <v>0</v>
      </c>
      <c r="AS96" s="31">
        <f t="shared" si="34"/>
        <v>0</v>
      </c>
      <c r="AT96" s="31">
        <f t="shared" si="35"/>
        <v>0</v>
      </c>
      <c r="AU96" s="31">
        <f t="shared" si="36"/>
        <v>0</v>
      </c>
      <c r="AV96" s="31">
        <f t="shared" si="37"/>
        <v>0</v>
      </c>
      <c r="AW96" s="50">
        <f t="shared" si="38"/>
        <v>0</v>
      </c>
      <c r="AX96" s="30">
        <f t="shared" si="39"/>
        <v>1</v>
      </c>
      <c r="AY96" s="51">
        <f t="shared" si="42"/>
        <v>0</v>
      </c>
    </row>
    <row r="97" spans="1:51" ht="12" customHeight="1">
      <c r="A97" s="8" t="s">
        <v>49</v>
      </c>
      <c r="B97" s="8" t="s">
        <v>324</v>
      </c>
      <c r="C97" s="8">
        <v>1</v>
      </c>
      <c r="D97" s="8">
        <v>15</v>
      </c>
      <c r="E97" s="4">
        <v>87</v>
      </c>
      <c r="F97" s="4">
        <v>100</v>
      </c>
      <c r="G97" s="58">
        <v>21.135</v>
      </c>
      <c r="H97" s="8" t="s">
        <v>278</v>
      </c>
      <c r="I97" s="8">
        <v>1</v>
      </c>
      <c r="J97" s="8">
        <v>2</v>
      </c>
      <c r="K97" s="8">
        <v>1</v>
      </c>
      <c r="L97" s="8">
        <v>1</v>
      </c>
      <c r="M97" s="8">
        <v>3</v>
      </c>
      <c r="N97" s="10" t="s">
        <v>59</v>
      </c>
      <c r="O97" s="8">
        <v>3</v>
      </c>
      <c r="Q97" s="7"/>
      <c r="V97" s="8">
        <v>90</v>
      </c>
      <c r="AC97" s="8">
        <v>10</v>
      </c>
      <c r="AE97" s="8" t="s">
        <v>70</v>
      </c>
      <c r="AF97" s="24">
        <f t="shared" si="21"/>
        <v>13</v>
      </c>
      <c r="AG97" s="45">
        <f t="shared" si="22"/>
        <v>325.9343473237156</v>
      </c>
      <c r="AH97" s="46">
        <f t="shared" si="23"/>
        <v>0</v>
      </c>
      <c r="AI97" s="31">
        <f t="shared" si="24"/>
        <v>0</v>
      </c>
      <c r="AJ97" s="31">
        <f t="shared" si="25"/>
        <v>0</v>
      </c>
      <c r="AK97" s="31">
        <f t="shared" si="26"/>
        <v>0</v>
      </c>
      <c r="AL97" s="31">
        <f t="shared" si="27"/>
        <v>0</v>
      </c>
      <c r="AM97" s="31">
        <f t="shared" si="28"/>
        <v>0</v>
      </c>
      <c r="AN97" s="31">
        <f t="shared" si="29"/>
        <v>0</v>
      </c>
      <c r="AO97" s="31">
        <f t="shared" si="30"/>
        <v>0</v>
      </c>
      <c r="AP97" s="31">
        <f t="shared" si="31"/>
        <v>0</v>
      </c>
      <c r="AQ97" s="31">
        <f t="shared" si="32"/>
        <v>0</v>
      </c>
      <c r="AR97" s="31">
        <f t="shared" si="33"/>
        <v>0</v>
      </c>
      <c r="AS97" s="31">
        <f t="shared" si="34"/>
        <v>0</v>
      </c>
      <c r="AT97" s="31">
        <f t="shared" si="35"/>
        <v>0</v>
      </c>
      <c r="AU97" s="31">
        <f t="shared" si="36"/>
        <v>0</v>
      </c>
      <c r="AV97" s="31">
        <f t="shared" si="37"/>
        <v>0</v>
      </c>
      <c r="AW97" s="50">
        <f t="shared" si="38"/>
        <v>0</v>
      </c>
      <c r="AX97" s="30">
        <f t="shared" si="39"/>
        <v>0</v>
      </c>
      <c r="AY97" s="51">
        <f t="shared" si="42"/>
        <v>1</v>
      </c>
    </row>
    <row r="98" spans="1:51" ht="12" customHeight="1">
      <c r="A98" s="8" t="s">
        <v>49</v>
      </c>
      <c r="B98" s="8" t="s">
        <v>324</v>
      </c>
      <c r="C98" s="8">
        <v>1</v>
      </c>
      <c r="D98" s="8">
        <v>16</v>
      </c>
      <c r="E98" s="4">
        <v>100</v>
      </c>
      <c r="F98" s="4">
        <v>105</v>
      </c>
      <c r="G98" s="58">
        <v>21.225</v>
      </c>
      <c r="H98" s="8" t="s">
        <v>278</v>
      </c>
      <c r="I98" s="8">
        <v>1</v>
      </c>
      <c r="J98" s="8">
        <v>2</v>
      </c>
      <c r="K98" s="8">
        <v>2</v>
      </c>
      <c r="L98" s="8">
        <v>2</v>
      </c>
      <c r="M98" s="8">
        <v>1</v>
      </c>
      <c r="N98" s="10" t="s">
        <v>59</v>
      </c>
      <c r="O98" s="8">
        <v>1</v>
      </c>
      <c r="Q98" s="7">
        <v>100</v>
      </c>
      <c r="AE98" s="8" t="s">
        <v>81</v>
      </c>
      <c r="AF98" s="24">
        <f t="shared" si="21"/>
        <v>5</v>
      </c>
      <c r="AG98" s="45">
        <f t="shared" si="22"/>
        <v>125.35936435527522</v>
      </c>
      <c r="AH98" s="46">
        <f t="shared" si="23"/>
        <v>0</v>
      </c>
      <c r="AI98" s="31">
        <f t="shared" si="24"/>
        <v>0</v>
      </c>
      <c r="AJ98" s="31">
        <f t="shared" si="25"/>
        <v>0</v>
      </c>
      <c r="AK98" s="31">
        <f t="shared" si="26"/>
        <v>0</v>
      </c>
      <c r="AL98" s="31">
        <f t="shared" si="27"/>
        <v>0</v>
      </c>
      <c r="AM98" s="31">
        <f t="shared" si="28"/>
        <v>0</v>
      </c>
      <c r="AN98" s="31">
        <f t="shared" si="29"/>
        <v>0</v>
      </c>
      <c r="AO98" s="31">
        <f t="shared" si="30"/>
        <v>0</v>
      </c>
      <c r="AP98" s="31">
        <f t="shared" si="31"/>
        <v>0</v>
      </c>
      <c r="AQ98" s="31">
        <f t="shared" si="32"/>
        <v>0</v>
      </c>
      <c r="AR98" s="31">
        <f t="shared" si="33"/>
        <v>0</v>
      </c>
      <c r="AS98" s="31">
        <f t="shared" si="34"/>
        <v>0</v>
      </c>
      <c r="AT98" s="31">
        <f t="shared" si="35"/>
        <v>0</v>
      </c>
      <c r="AU98" s="31">
        <f t="shared" si="36"/>
        <v>0</v>
      </c>
      <c r="AV98" s="31">
        <f t="shared" si="37"/>
        <v>0</v>
      </c>
      <c r="AW98" s="50">
        <f t="shared" si="38"/>
        <v>0</v>
      </c>
      <c r="AX98" s="30">
        <f t="shared" si="39"/>
        <v>0</v>
      </c>
      <c r="AY98" s="51">
        <f t="shared" si="42"/>
        <v>0</v>
      </c>
    </row>
    <row r="99" spans="1:51" ht="12" customHeight="1">
      <c r="A99" s="8" t="s">
        <v>49</v>
      </c>
      <c r="B99" s="8" t="s">
        <v>324</v>
      </c>
      <c r="C99" s="8">
        <v>1</v>
      </c>
      <c r="D99" s="8">
        <v>16</v>
      </c>
      <c r="E99" s="4">
        <v>100</v>
      </c>
      <c r="F99" s="4">
        <v>105</v>
      </c>
      <c r="G99" s="58">
        <v>21.225</v>
      </c>
      <c r="H99" s="8" t="s">
        <v>278</v>
      </c>
      <c r="I99" s="8">
        <v>2</v>
      </c>
      <c r="J99" s="8">
        <v>2</v>
      </c>
      <c r="K99" s="8">
        <v>4</v>
      </c>
      <c r="L99" s="8">
        <v>4</v>
      </c>
      <c r="M99" s="8">
        <v>3</v>
      </c>
      <c r="N99" s="10" t="s">
        <v>82</v>
      </c>
      <c r="O99" s="8">
        <v>1</v>
      </c>
      <c r="Q99" s="7"/>
      <c r="V99" s="8">
        <v>95</v>
      </c>
      <c r="AC99" s="8">
        <v>5</v>
      </c>
      <c r="AE99" s="8" t="s">
        <v>81</v>
      </c>
      <c r="AF99" s="24">
        <f t="shared" si="21"/>
        <v>5</v>
      </c>
      <c r="AG99" s="45">
        <f t="shared" si="22"/>
        <v>125.35936435527522</v>
      </c>
      <c r="AH99" s="46">
        <f t="shared" si="23"/>
        <v>0</v>
      </c>
      <c r="AI99" s="31">
        <f t="shared" si="24"/>
        <v>0</v>
      </c>
      <c r="AJ99" s="31">
        <f t="shared" si="25"/>
        <v>0</v>
      </c>
      <c r="AK99" s="31">
        <f t="shared" si="26"/>
        <v>0</v>
      </c>
      <c r="AL99" s="31">
        <f t="shared" si="27"/>
        <v>0</v>
      </c>
      <c r="AM99" s="31">
        <f t="shared" si="28"/>
        <v>0</v>
      </c>
      <c r="AN99" s="31">
        <f t="shared" si="29"/>
        <v>0</v>
      </c>
      <c r="AO99" s="31">
        <f t="shared" si="30"/>
        <v>0</v>
      </c>
      <c r="AP99" s="31">
        <f t="shared" si="31"/>
        <v>0</v>
      </c>
      <c r="AQ99" s="31">
        <f t="shared" si="32"/>
        <v>0</v>
      </c>
      <c r="AR99" s="31">
        <f t="shared" si="33"/>
        <v>0</v>
      </c>
      <c r="AS99" s="31">
        <f t="shared" si="34"/>
        <v>0</v>
      </c>
      <c r="AT99" s="31">
        <f t="shared" si="35"/>
        <v>0</v>
      </c>
      <c r="AU99" s="31">
        <f t="shared" si="36"/>
        <v>0</v>
      </c>
      <c r="AV99" s="31">
        <f t="shared" si="37"/>
        <v>0</v>
      </c>
      <c r="AW99" s="50">
        <f t="shared" si="38"/>
        <v>0</v>
      </c>
      <c r="AX99" s="30">
        <f t="shared" si="39"/>
        <v>0</v>
      </c>
      <c r="AY99" s="51">
        <f t="shared" si="42"/>
        <v>1</v>
      </c>
    </row>
    <row r="100" spans="1:51" ht="12" customHeight="1">
      <c r="A100" s="8" t="s">
        <v>49</v>
      </c>
      <c r="B100" s="8" t="s">
        <v>324</v>
      </c>
      <c r="C100" s="8">
        <v>1</v>
      </c>
      <c r="D100" s="8">
        <v>19</v>
      </c>
      <c r="E100" s="4">
        <v>115</v>
      </c>
      <c r="F100" s="4">
        <v>118</v>
      </c>
      <c r="G100" s="58">
        <v>21.365</v>
      </c>
      <c r="H100" s="8" t="s">
        <v>278</v>
      </c>
      <c r="I100" s="8">
        <v>2</v>
      </c>
      <c r="J100" s="8">
        <v>1</v>
      </c>
      <c r="K100" s="8">
        <v>2</v>
      </c>
      <c r="L100" s="8">
        <v>2</v>
      </c>
      <c r="M100" s="8">
        <v>3</v>
      </c>
      <c r="N100" s="10" t="s">
        <v>59</v>
      </c>
      <c r="O100" s="8">
        <v>1</v>
      </c>
      <c r="Q100" s="7">
        <v>100</v>
      </c>
      <c r="AE100" s="8" t="s">
        <v>81</v>
      </c>
      <c r="AF100" s="24">
        <f t="shared" si="21"/>
        <v>3</v>
      </c>
      <c r="AG100" s="45">
        <f t="shared" si="22"/>
        <v>75.21561861316513</v>
      </c>
      <c r="AH100" s="46">
        <f t="shared" si="23"/>
        <v>0</v>
      </c>
      <c r="AI100" s="31">
        <f t="shared" si="24"/>
        <v>0</v>
      </c>
      <c r="AJ100" s="31">
        <f t="shared" si="25"/>
        <v>0</v>
      </c>
      <c r="AK100" s="31">
        <f t="shared" si="26"/>
        <v>0</v>
      </c>
      <c r="AL100" s="31">
        <f t="shared" si="27"/>
        <v>0</v>
      </c>
      <c r="AM100" s="31">
        <f t="shared" si="28"/>
        <v>0</v>
      </c>
      <c r="AN100" s="31">
        <f t="shared" si="29"/>
        <v>0</v>
      </c>
      <c r="AO100" s="31">
        <f t="shared" si="30"/>
        <v>0</v>
      </c>
      <c r="AP100" s="31">
        <f t="shared" si="31"/>
        <v>0</v>
      </c>
      <c r="AQ100" s="31">
        <f t="shared" si="32"/>
        <v>0</v>
      </c>
      <c r="AR100" s="31">
        <f t="shared" si="33"/>
        <v>0</v>
      </c>
      <c r="AS100" s="31">
        <f t="shared" si="34"/>
        <v>0</v>
      </c>
      <c r="AT100" s="31">
        <f t="shared" si="35"/>
        <v>0</v>
      </c>
      <c r="AU100" s="31">
        <f t="shared" si="36"/>
        <v>0</v>
      </c>
      <c r="AV100" s="31">
        <f t="shared" si="37"/>
        <v>0</v>
      </c>
      <c r="AW100" s="50">
        <f t="shared" si="38"/>
        <v>0</v>
      </c>
      <c r="AX100" s="30">
        <f t="shared" si="39"/>
        <v>0</v>
      </c>
      <c r="AY100" s="51">
        <f t="shared" si="42"/>
        <v>0</v>
      </c>
    </row>
    <row r="101" spans="1:51" ht="12" customHeight="1">
      <c r="A101" s="8" t="s">
        <v>49</v>
      </c>
      <c r="B101" s="8" t="s">
        <v>324</v>
      </c>
      <c r="C101" s="8">
        <v>1</v>
      </c>
      <c r="D101" s="8">
        <v>19</v>
      </c>
      <c r="E101" s="4">
        <v>115</v>
      </c>
      <c r="F101" s="4">
        <v>118</v>
      </c>
      <c r="G101" s="58">
        <v>21.365</v>
      </c>
      <c r="H101" s="8" t="s">
        <v>278</v>
      </c>
      <c r="I101" s="8">
        <v>1</v>
      </c>
      <c r="J101" s="8">
        <v>2</v>
      </c>
      <c r="K101" s="8">
        <v>4</v>
      </c>
      <c r="L101" s="8">
        <v>9</v>
      </c>
      <c r="M101" s="8">
        <v>3</v>
      </c>
      <c r="N101" s="10" t="s">
        <v>84</v>
      </c>
      <c r="O101" s="8">
        <v>1</v>
      </c>
      <c r="Q101" s="7"/>
      <c r="V101" s="8">
        <v>95</v>
      </c>
      <c r="AC101" s="8">
        <v>5</v>
      </c>
      <c r="AE101" s="8" t="s">
        <v>81</v>
      </c>
      <c r="AF101" s="24">
        <f t="shared" si="21"/>
        <v>3</v>
      </c>
      <c r="AG101" s="45">
        <f t="shared" si="22"/>
        <v>75.21561861316513</v>
      </c>
      <c r="AH101" s="46">
        <f t="shared" si="23"/>
        <v>0</v>
      </c>
      <c r="AI101" s="31">
        <f t="shared" si="24"/>
        <v>0</v>
      </c>
      <c r="AJ101" s="31">
        <f t="shared" si="25"/>
        <v>0</v>
      </c>
      <c r="AK101" s="31">
        <f t="shared" si="26"/>
        <v>0</v>
      </c>
      <c r="AL101" s="31">
        <f t="shared" si="27"/>
        <v>0</v>
      </c>
      <c r="AM101" s="31">
        <f t="shared" si="28"/>
        <v>0</v>
      </c>
      <c r="AN101" s="31">
        <f t="shared" si="29"/>
        <v>0</v>
      </c>
      <c r="AO101" s="31">
        <f t="shared" si="30"/>
        <v>0</v>
      </c>
      <c r="AP101" s="31">
        <f t="shared" si="31"/>
        <v>0</v>
      </c>
      <c r="AQ101" s="31">
        <f t="shared" si="32"/>
        <v>0</v>
      </c>
      <c r="AR101" s="31">
        <f t="shared" si="33"/>
        <v>0</v>
      </c>
      <c r="AS101" s="31">
        <f t="shared" si="34"/>
        <v>0</v>
      </c>
      <c r="AT101" s="31">
        <f t="shared" si="35"/>
        <v>0</v>
      </c>
      <c r="AU101" s="31">
        <f t="shared" si="36"/>
        <v>0</v>
      </c>
      <c r="AV101" s="31">
        <f t="shared" si="37"/>
        <v>0</v>
      </c>
      <c r="AW101" s="50">
        <f t="shared" si="38"/>
        <v>0</v>
      </c>
      <c r="AX101" s="30">
        <f t="shared" si="39"/>
        <v>0</v>
      </c>
      <c r="AY101" s="51">
        <f t="shared" si="42"/>
        <v>1</v>
      </c>
    </row>
    <row r="102" spans="1:51" ht="12" customHeight="1">
      <c r="A102" s="8" t="s">
        <v>49</v>
      </c>
      <c r="B102" s="8" t="s">
        <v>324</v>
      </c>
      <c r="C102" s="8">
        <v>1</v>
      </c>
      <c r="D102" s="8">
        <v>20</v>
      </c>
      <c r="E102" s="9">
        <v>118</v>
      </c>
      <c r="F102" s="9">
        <v>125</v>
      </c>
      <c r="G102" s="57">
        <v>21.415</v>
      </c>
      <c r="H102" s="8" t="s">
        <v>278</v>
      </c>
      <c r="I102" s="8">
        <v>1</v>
      </c>
      <c r="J102" s="8">
        <v>2</v>
      </c>
      <c r="K102" s="8">
        <v>4</v>
      </c>
      <c r="L102" s="8">
        <v>5</v>
      </c>
      <c r="M102" s="8">
        <v>3</v>
      </c>
      <c r="N102" s="10" t="s">
        <v>65</v>
      </c>
      <c r="O102" s="8">
        <v>1</v>
      </c>
      <c r="Q102" s="7">
        <v>100</v>
      </c>
      <c r="AE102" s="8" t="s">
        <v>81</v>
      </c>
      <c r="AF102" s="24">
        <f t="shared" si="21"/>
        <v>7</v>
      </c>
      <c r="AG102" s="45">
        <f t="shared" si="22"/>
        <v>175.5031100973853</v>
      </c>
      <c r="AH102" s="46">
        <f t="shared" si="23"/>
        <v>0</v>
      </c>
      <c r="AI102" s="31">
        <f t="shared" si="24"/>
        <v>0</v>
      </c>
      <c r="AJ102" s="31">
        <f t="shared" si="25"/>
        <v>0</v>
      </c>
      <c r="AK102" s="31">
        <f t="shared" si="26"/>
        <v>0</v>
      </c>
      <c r="AL102" s="31">
        <f t="shared" si="27"/>
        <v>0</v>
      </c>
      <c r="AM102" s="31">
        <f t="shared" si="28"/>
        <v>0</v>
      </c>
      <c r="AN102" s="31">
        <f t="shared" si="29"/>
        <v>0</v>
      </c>
      <c r="AO102" s="31">
        <f t="shared" si="30"/>
        <v>0</v>
      </c>
      <c r="AP102" s="31">
        <f t="shared" si="31"/>
        <v>0</v>
      </c>
      <c r="AQ102" s="31">
        <f t="shared" si="32"/>
        <v>0</v>
      </c>
      <c r="AR102" s="31">
        <f t="shared" si="33"/>
        <v>0</v>
      </c>
      <c r="AS102" s="31">
        <f t="shared" si="34"/>
        <v>0</v>
      </c>
      <c r="AT102" s="31">
        <f t="shared" si="35"/>
        <v>0</v>
      </c>
      <c r="AU102" s="31">
        <f t="shared" si="36"/>
        <v>0</v>
      </c>
      <c r="AV102" s="31">
        <f t="shared" si="37"/>
        <v>0</v>
      </c>
      <c r="AW102" s="50">
        <f t="shared" si="38"/>
        <v>0</v>
      </c>
      <c r="AX102" s="30">
        <f t="shared" si="39"/>
        <v>0</v>
      </c>
      <c r="AY102" s="51">
        <f t="shared" si="42"/>
        <v>0</v>
      </c>
    </row>
    <row r="103" spans="1:51" ht="12" customHeight="1">
      <c r="A103" s="8" t="s">
        <v>49</v>
      </c>
      <c r="B103" s="8" t="s">
        <v>324</v>
      </c>
      <c r="C103" s="8">
        <v>1</v>
      </c>
      <c r="D103" s="8">
        <v>22</v>
      </c>
      <c r="E103" s="4">
        <v>128</v>
      </c>
      <c r="F103" s="4">
        <v>143</v>
      </c>
      <c r="G103" s="58">
        <v>21.555</v>
      </c>
      <c r="H103" s="8" t="s">
        <v>278</v>
      </c>
      <c r="I103" s="8">
        <v>1</v>
      </c>
      <c r="J103" s="8">
        <v>2</v>
      </c>
      <c r="K103" s="8">
        <v>3</v>
      </c>
      <c r="L103" s="8">
        <v>1</v>
      </c>
      <c r="M103" s="8">
        <v>3</v>
      </c>
      <c r="N103" s="10" t="s">
        <v>78</v>
      </c>
      <c r="O103" s="8">
        <v>1</v>
      </c>
      <c r="Q103" s="7">
        <v>100</v>
      </c>
      <c r="AE103" s="8" t="s">
        <v>81</v>
      </c>
      <c r="AF103" s="24">
        <f t="shared" si="21"/>
        <v>15</v>
      </c>
      <c r="AG103" s="45">
        <f t="shared" si="22"/>
        <v>376.07809306582567</v>
      </c>
      <c r="AH103" s="46">
        <f t="shared" si="23"/>
        <v>0</v>
      </c>
      <c r="AI103" s="31">
        <f t="shared" si="24"/>
        <v>0</v>
      </c>
      <c r="AJ103" s="31">
        <f t="shared" si="25"/>
        <v>0</v>
      </c>
      <c r="AK103" s="31">
        <f t="shared" si="26"/>
        <v>0</v>
      </c>
      <c r="AL103" s="31">
        <f t="shared" si="27"/>
        <v>0</v>
      </c>
      <c r="AM103" s="31">
        <f t="shared" si="28"/>
        <v>0</v>
      </c>
      <c r="AN103" s="31">
        <f t="shared" si="29"/>
        <v>0</v>
      </c>
      <c r="AO103" s="31">
        <f t="shared" si="30"/>
        <v>0</v>
      </c>
      <c r="AP103" s="31">
        <f t="shared" si="31"/>
        <v>0</v>
      </c>
      <c r="AQ103" s="31">
        <f t="shared" si="32"/>
        <v>0</v>
      </c>
      <c r="AR103" s="31">
        <f t="shared" si="33"/>
        <v>0</v>
      </c>
      <c r="AS103" s="31">
        <f t="shared" si="34"/>
        <v>0</v>
      </c>
      <c r="AT103" s="31">
        <f t="shared" si="35"/>
        <v>0</v>
      </c>
      <c r="AU103" s="31">
        <f t="shared" si="36"/>
        <v>0</v>
      </c>
      <c r="AV103" s="31">
        <f t="shared" si="37"/>
        <v>0</v>
      </c>
      <c r="AW103" s="50">
        <f t="shared" si="38"/>
        <v>0</v>
      </c>
      <c r="AX103" s="30">
        <f t="shared" si="39"/>
        <v>0</v>
      </c>
      <c r="AY103" s="51">
        <f t="shared" si="42"/>
        <v>0</v>
      </c>
    </row>
    <row r="104" spans="1:51" ht="12" customHeight="1">
      <c r="A104" s="8" t="s">
        <v>49</v>
      </c>
      <c r="B104" s="8" t="s">
        <v>324</v>
      </c>
      <c r="C104" s="8">
        <v>1</v>
      </c>
      <c r="D104" s="8">
        <v>23</v>
      </c>
      <c r="E104" s="4">
        <v>128</v>
      </c>
      <c r="F104" s="4">
        <v>143</v>
      </c>
      <c r="G104" s="58">
        <v>21.555</v>
      </c>
      <c r="H104" s="8" t="s">
        <v>278</v>
      </c>
      <c r="I104" s="8">
        <v>1</v>
      </c>
      <c r="J104" s="8">
        <v>2</v>
      </c>
      <c r="K104" s="8">
        <v>1</v>
      </c>
      <c r="L104" s="8">
        <v>2</v>
      </c>
      <c r="M104" s="8">
        <v>3</v>
      </c>
      <c r="N104" s="10" t="s">
        <v>65</v>
      </c>
      <c r="O104" s="8">
        <v>1</v>
      </c>
      <c r="Q104" s="7">
        <v>100</v>
      </c>
      <c r="AF104" s="24">
        <f t="shared" si="21"/>
        <v>15</v>
      </c>
      <c r="AG104" s="45">
        <f t="shared" si="22"/>
        <v>376.07809306582567</v>
      </c>
      <c r="AH104" s="46">
        <f t="shared" si="23"/>
        <v>0</v>
      </c>
      <c r="AI104" s="31">
        <f t="shared" si="24"/>
        <v>0</v>
      </c>
      <c r="AJ104" s="31">
        <f t="shared" si="25"/>
        <v>0</v>
      </c>
      <c r="AK104" s="31">
        <f t="shared" si="26"/>
        <v>0</v>
      </c>
      <c r="AL104" s="31">
        <f t="shared" si="27"/>
        <v>0</v>
      </c>
      <c r="AM104" s="31">
        <f t="shared" si="28"/>
        <v>0</v>
      </c>
      <c r="AN104" s="31">
        <f t="shared" si="29"/>
        <v>0</v>
      </c>
      <c r="AO104" s="31">
        <f t="shared" si="30"/>
        <v>0</v>
      </c>
      <c r="AP104" s="31">
        <f t="shared" si="31"/>
        <v>0</v>
      </c>
      <c r="AQ104" s="31">
        <f t="shared" si="32"/>
        <v>0</v>
      </c>
      <c r="AR104" s="31">
        <f t="shared" si="33"/>
        <v>0</v>
      </c>
      <c r="AS104" s="31">
        <f t="shared" si="34"/>
        <v>0</v>
      </c>
      <c r="AT104" s="31">
        <f t="shared" si="35"/>
        <v>0</v>
      </c>
      <c r="AU104" s="31">
        <f t="shared" si="36"/>
        <v>0</v>
      </c>
      <c r="AV104" s="31">
        <f t="shared" si="37"/>
        <v>0</v>
      </c>
      <c r="AW104" s="50">
        <f t="shared" si="38"/>
        <v>0</v>
      </c>
      <c r="AX104" s="30">
        <f t="shared" si="39"/>
        <v>0</v>
      </c>
      <c r="AY104" s="51">
        <f t="shared" si="42"/>
        <v>0</v>
      </c>
    </row>
    <row r="105" spans="1:51" ht="12" customHeight="1">
      <c r="A105" s="8" t="s">
        <v>49</v>
      </c>
      <c r="B105" s="8" t="s">
        <v>324</v>
      </c>
      <c r="C105" s="8">
        <v>1</v>
      </c>
      <c r="D105" s="8">
        <v>20</v>
      </c>
      <c r="E105" s="4">
        <v>128</v>
      </c>
      <c r="F105" s="4">
        <v>143</v>
      </c>
      <c r="G105" s="58">
        <v>21.555</v>
      </c>
      <c r="H105" s="8" t="s">
        <v>278</v>
      </c>
      <c r="I105" s="8">
        <v>2</v>
      </c>
      <c r="J105" s="8">
        <v>2</v>
      </c>
      <c r="K105" s="8">
        <v>1</v>
      </c>
      <c r="L105" s="8">
        <v>1</v>
      </c>
      <c r="M105" s="8">
        <v>3</v>
      </c>
      <c r="N105" s="10" t="s">
        <v>59</v>
      </c>
      <c r="O105" s="8">
        <v>3</v>
      </c>
      <c r="Q105" s="7"/>
      <c r="V105" s="8">
        <v>85</v>
      </c>
      <c r="AC105" s="8">
        <v>15</v>
      </c>
      <c r="AE105" s="8" t="s">
        <v>81</v>
      </c>
      <c r="AF105" s="24">
        <f t="shared" si="21"/>
        <v>15</v>
      </c>
      <c r="AG105" s="45">
        <f t="shared" si="22"/>
        <v>376.07809306582567</v>
      </c>
      <c r="AH105" s="46">
        <f t="shared" si="23"/>
        <v>0</v>
      </c>
      <c r="AI105" s="31">
        <f t="shared" si="24"/>
        <v>0</v>
      </c>
      <c r="AJ105" s="31">
        <f t="shared" si="25"/>
        <v>0</v>
      </c>
      <c r="AK105" s="31">
        <f t="shared" si="26"/>
        <v>0</v>
      </c>
      <c r="AL105" s="31">
        <f t="shared" si="27"/>
        <v>0</v>
      </c>
      <c r="AM105" s="31">
        <f t="shared" si="28"/>
        <v>0</v>
      </c>
      <c r="AN105" s="31">
        <f t="shared" si="29"/>
        <v>0</v>
      </c>
      <c r="AO105" s="31">
        <f t="shared" si="30"/>
        <v>0</v>
      </c>
      <c r="AP105" s="31">
        <f t="shared" si="31"/>
        <v>0</v>
      </c>
      <c r="AQ105" s="31">
        <f t="shared" si="32"/>
        <v>0</v>
      </c>
      <c r="AR105" s="31">
        <f t="shared" si="33"/>
        <v>0</v>
      </c>
      <c r="AS105" s="31">
        <f t="shared" si="34"/>
        <v>0</v>
      </c>
      <c r="AT105" s="31">
        <f t="shared" si="35"/>
        <v>0</v>
      </c>
      <c r="AU105" s="31">
        <f t="shared" si="36"/>
        <v>0</v>
      </c>
      <c r="AV105" s="31">
        <f t="shared" si="37"/>
        <v>0</v>
      </c>
      <c r="AW105" s="50">
        <f t="shared" si="38"/>
        <v>0</v>
      </c>
      <c r="AX105" s="30">
        <f t="shared" si="39"/>
        <v>1</v>
      </c>
      <c r="AY105" s="51">
        <f t="shared" si="42"/>
        <v>0</v>
      </c>
    </row>
    <row r="106" spans="1:51" ht="12" customHeight="1">
      <c r="A106" s="8" t="s">
        <v>49</v>
      </c>
      <c r="B106" s="8" t="s">
        <v>324</v>
      </c>
      <c r="C106" s="8">
        <v>1</v>
      </c>
      <c r="D106" s="8">
        <v>21</v>
      </c>
      <c r="E106" s="4">
        <v>128</v>
      </c>
      <c r="F106" s="4">
        <v>143</v>
      </c>
      <c r="G106" s="58">
        <v>21.555</v>
      </c>
      <c r="H106" s="8" t="s">
        <v>278</v>
      </c>
      <c r="I106" s="8">
        <v>1</v>
      </c>
      <c r="J106" s="8">
        <v>2</v>
      </c>
      <c r="K106" s="8">
        <v>1</v>
      </c>
      <c r="L106" s="8">
        <v>1</v>
      </c>
      <c r="M106" s="8">
        <v>9</v>
      </c>
      <c r="N106" s="10" t="s">
        <v>85</v>
      </c>
      <c r="O106" s="8">
        <v>2</v>
      </c>
      <c r="Q106" s="7">
        <v>13</v>
      </c>
      <c r="R106" s="8">
        <v>2</v>
      </c>
      <c r="V106" s="8">
        <v>80</v>
      </c>
      <c r="AC106" s="8">
        <v>5</v>
      </c>
      <c r="AE106" s="8" t="s">
        <v>81</v>
      </c>
      <c r="AF106" s="24">
        <f t="shared" si="21"/>
        <v>15</v>
      </c>
      <c r="AG106" s="45">
        <f t="shared" si="22"/>
        <v>376.07809306582567</v>
      </c>
      <c r="AH106" s="46">
        <f t="shared" si="23"/>
        <v>0</v>
      </c>
      <c r="AI106" s="31">
        <f t="shared" si="24"/>
        <v>0</v>
      </c>
      <c r="AJ106" s="31">
        <f t="shared" si="25"/>
        <v>0</v>
      </c>
      <c r="AK106" s="31">
        <f t="shared" si="26"/>
        <v>0</v>
      </c>
      <c r="AL106" s="31">
        <f t="shared" si="27"/>
        <v>0</v>
      </c>
      <c r="AM106" s="31">
        <f t="shared" si="28"/>
        <v>0</v>
      </c>
      <c r="AN106" s="31">
        <f t="shared" si="29"/>
        <v>0</v>
      </c>
      <c r="AO106" s="31">
        <f t="shared" si="30"/>
        <v>0</v>
      </c>
      <c r="AP106" s="31">
        <f t="shared" si="31"/>
        <v>0</v>
      </c>
      <c r="AQ106" s="31">
        <f t="shared" si="32"/>
        <v>0</v>
      </c>
      <c r="AR106" s="31">
        <f t="shared" si="33"/>
        <v>0</v>
      </c>
      <c r="AS106" s="31">
        <f t="shared" si="34"/>
        <v>0</v>
      </c>
      <c r="AT106" s="31">
        <f t="shared" si="35"/>
        <v>0</v>
      </c>
      <c r="AU106" s="31">
        <f t="shared" si="36"/>
        <v>0</v>
      </c>
      <c r="AV106" s="31">
        <f t="shared" si="37"/>
        <v>0</v>
      </c>
      <c r="AW106" s="50">
        <f t="shared" si="38"/>
        <v>0</v>
      </c>
      <c r="AX106" s="30">
        <f t="shared" si="39"/>
        <v>0</v>
      </c>
      <c r="AY106" s="51">
        <f t="shared" si="42"/>
        <v>1</v>
      </c>
    </row>
    <row r="107" spans="1:51" ht="12" customHeight="1">
      <c r="A107" s="8" t="s">
        <v>49</v>
      </c>
      <c r="B107" s="8" t="s">
        <v>324</v>
      </c>
      <c r="C107" s="8">
        <v>2</v>
      </c>
      <c r="D107" s="8">
        <v>1</v>
      </c>
      <c r="E107" s="4">
        <v>0</v>
      </c>
      <c r="F107" s="4">
        <v>15</v>
      </c>
      <c r="G107" s="58">
        <v>21.705</v>
      </c>
      <c r="H107" s="8" t="s">
        <v>278</v>
      </c>
      <c r="I107" s="8">
        <v>1</v>
      </c>
      <c r="J107" s="8">
        <v>1</v>
      </c>
      <c r="K107" s="8">
        <v>4</v>
      </c>
      <c r="L107" s="8">
        <v>4</v>
      </c>
      <c r="M107" s="8">
        <v>3</v>
      </c>
      <c r="N107" s="10" t="s">
        <v>86</v>
      </c>
      <c r="O107" s="8">
        <v>2</v>
      </c>
      <c r="Q107" s="7"/>
      <c r="V107" s="8">
        <v>5</v>
      </c>
      <c r="AB107" s="8">
        <v>50</v>
      </c>
      <c r="AC107" s="8">
        <v>45</v>
      </c>
      <c r="AE107" s="8" t="s">
        <v>81</v>
      </c>
      <c r="AF107" s="24">
        <f t="shared" si="21"/>
        <v>15</v>
      </c>
      <c r="AG107" s="45">
        <f t="shared" si="22"/>
        <v>376.07809306582567</v>
      </c>
      <c r="AH107" s="46">
        <f t="shared" si="23"/>
        <v>0</v>
      </c>
      <c r="AI107" s="31">
        <f t="shared" si="24"/>
        <v>0</v>
      </c>
      <c r="AJ107" s="31">
        <f t="shared" si="25"/>
        <v>0</v>
      </c>
      <c r="AK107" s="31">
        <f t="shared" si="26"/>
        <v>0</v>
      </c>
      <c r="AL107" s="31">
        <f t="shared" si="27"/>
        <v>0</v>
      </c>
      <c r="AM107" s="31">
        <f t="shared" si="28"/>
        <v>0</v>
      </c>
      <c r="AN107" s="31">
        <f t="shared" si="29"/>
        <v>0</v>
      </c>
      <c r="AO107" s="31">
        <f t="shared" si="30"/>
        <v>0</v>
      </c>
      <c r="AP107" s="31">
        <f t="shared" si="31"/>
        <v>0</v>
      </c>
      <c r="AQ107" s="31">
        <f t="shared" si="32"/>
        <v>0</v>
      </c>
      <c r="AR107" s="31">
        <f t="shared" si="33"/>
        <v>0</v>
      </c>
      <c r="AS107" s="31">
        <f t="shared" si="34"/>
        <v>0</v>
      </c>
      <c r="AT107" s="31">
        <f t="shared" si="35"/>
        <v>0</v>
      </c>
      <c r="AU107" s="31">
        <f t="shared" si="36"/>
        <v>0</v>
      </c>
      <c r="AV107" s="31">
        <f t="shared" si="37"/>
        <v>0</v>
      </c>
      <c r="AW107" s="50">
        <f t="shared" si="38"/>
        <v>1</v>
      </c>
      <c r="AX107" s="30">
        <f t="shared" si="39"/>
        <v>0</v>
      </c>
      <c r="AY107" s="51">
        <f t="shared" si="42"/>
        <v>0</v>
      </c>
    </row>
    <row r="108" spans="1:51" ht="12" customHeight="1">
      <c r="A108" s="8" t="s">
        <v>49</v>
      </c>
      <c r="B108" s="8" t="s">
        <v>324</v>
      </c>
      <c r="C108" s="8">
        <v>2</v>
      </c>
      <c r="D108" s="8">
        <v>10</v>
      </c>
      <c r="E108" s="9">
        <v>55</v>
      </c>
      <c r="F108" s="9">
        <v>60</v>
      </c>
      <c r="G108" s="57">
        <v>22.205</v>
      </c>
      <c r="H108" s="8" t="s">
        <v>278</v>
      </c>
      <c r="I108" s="8">
        <v>1</v>
      </c>
      <c r="J108" s="8">
        <v>2</v>
      </c>
      <c r="K108" s="8">
        <v>1</v>
      </c>
      <c r="L108" s="8">
        <v>1</v>
      </c>
      <c r="M108" s="8">
        <v>3</v>
      </c>
      <c r="N108" s="10" t="s">
        <v>87</v>
      </c>
      <c r="O108" s="8">
        <v>1</v>
      </c>
      <c r="Q108" s="7"/>
      <c r="V108" s="8">
        <v>100</v>
      </c>
      <c r="AF108" s="24">
        <f t="shared" si="21"/>
        <v>5</v>
      </c>
      <c r="AG108" s="45">
        <f t="shared" si="22"/>
        <v>125.35936435527522</v>
      </c>
      <c r="AH108" s="46">
        <f t="shared" si="23"/>
        <v>0</v>
      </c>
      <c r="AI108" s="31">
        <f t="shared" si="24"/>
        <v>0</v>
      </c>
      <c r="AJ108" s="31">
        <f t="shared" si="25"/>
        <v>0</v>
      </c>
      <c r="AK108" s="31">
        <f t="shared" si="26"/>
        <v>0</v>
      </c>
      <c r="AL108" s="31">
        <f t="shared" si="27"/>
        <v>0</v>
      </c>
      <c r="AM108" s="31">
        <f t="shared" si="28"/>
        <v>0</v>
      </c>
      <c r="AN108" s="31">
        <f t="shared" si="29"/>
        <v>0</v>
      </c>
      <c r="AO108" s="31">
        <f t="shared" si="30"/>
        <v>0</v>
      </c>
      <c r="AP108" s="31">
        <f t="shared" si="31"/>
        <v>0</v>
      </c>
      <c r="AQ108" s="31">
        <f t="shared" si="32"/>
        <v>0</v>
      </c>
      <c r="AR108" s="31">
        <f t="shared" si="33"/>
        <v>0</v>
      </c>
      <c r="AS108" s="31">
        <f t="shared" si="34"/>
        <v>0</v>
      </c>
      <c r="AT108" s="31">
        <f t="shared" si="35"/>
        <v>0</v>
      </c>
      <c r="AU108" s="31">
        <f t="shared" si="36"/>
        <v>0</v>
      </c>
      <c r="AV108" s="31">
        <f t="shared" si="37"/>
        <v>0</v>
      </c>
      <c r="AW108" s="50">
        <f t="shared" si="38"/>
        <v>0</v>
      </c>
      <c r="AX108" s="30">
        <f t="shared" si="39"/>
        <v>0</v>
      </c>
      <c r="AY108" s="51">
        <f t="shared" si="42"/>
        <v>1</v>
      </c>
    </row>
    <row r="109" spans="1:51" ht="12" customHeight="1">
      <c r="A109" s="8" t="s">
        <v>49</v>
      </c>
      <c r="B109" s="8" t="s">
        <v>324</v>
      </c>
      <c r="C109" s="8">
        <v>2</v>
      </c>
      <c r="D109" s="8">
        <v>12</v>
      </c>
      <c r="E109" s="9">
        <v>60</v>
      </c>
      <c r="F109" s="9">
        <v>100</v>
      </c>
      <c r="G109" s="57">
        <v>22.43</v>
      </c>
      <c r="H109" s="8" t="s">
        <v>278</v>
      </c>
      <c r="I109" s="8">
        <v>2</v>
      </c>
      <c r="J109" s="8">
        <v>2</v>
      </c>
      <c r="K109" s="8">
        <v>1</v>
      </c>
      <c r="L109" s="8">
        <v>1</v>
      </c>
      <c r="M109" s="8">
        <v>3</v>
      </c>
      <c r="N109" s="10" t="s">
        <v>75</v>
      </c>
      <c r="O109" s="8">
        <v>1</v>
      </c>
      <c r="Q109" s="7"/>
      <c r="AC109" s="8">
        <v>100</v>
      </c>
      <c r="AF109" s="24">
        <f t="shared" si="21"/>
        <v>40</v>
      </c>
      <c r="AG109" s="45">
        <f t="shared" si="22"/>
        <v>1002.8749148422017</v>
      </c>
      <c r="AH109" s="46">
        <f t="shared" si="23"/>
        <v>0</v>
      </c>
      <c r="AI109" s="31">
        <f t="shared" si="24"/>
        <v>0</v>
      </c>
      <c r="AJ109" s="31">
        <f t="shared" si="25"/>
        <v>0</v>
      </c>
      <c r="AK109" s="31">
        <f t="shared" si="26"/>
        <v>0</v>
      </c>
      <c r="AL109" s="31">
        <f t="shared" si="27"/>
        <v>0</v>
      </c>
      <c r="AM109" s="31">
        <f t="shared" si="28"/>
        <v>0</v>
      </c>
      <c r="AN109" s="31">
        <f t="shared" si="29"/>
        <v>0</v>
      </c>
      <c r="AO109" s="31">
        <f t="shared" si="30"/>
        <v>0</v>
      </c>
      <c r="AP109" s="31">
        <f t="shared" si="31"/>
        <v>0</v>
      </c>
      <c r="AQ109" s="31">
        <f t="shared" si="32"/>
        <v>0</v>
      </c>
      <c r="AR109" s="31">
        <f t="shared" si="33"/>
        <v>0</v>
      </c>
      <c r="AS109" s="31">
        <f t="shared" si="34"/>
        <v>0</v>
      </c>
      <c r="AT109" s="31">
        <f t="shared" si="35"/>
        <v>0</v>
      </c>
      <c r="AU109" s="31">
        <f t="shared" si="36"/>
        <v>0</v>
      </c>
      <c r="AV109" s="31">
        <f t="shared" si="37"/>
        <v>0</v>
      </c>
      <c r="AW109" s="50">
        <f t="shared" si="38"/>
        <v>1</v>
      </c>
      <c r="AX109" s="30">
        <f t="shared" si="39"/>
        <v>0</v>
      </c>
      <c r="AY109" s="51">
        <f t="shared" si="42"/>
        <v>0</v>
      </c>
    </row>
    <row r="110" spans="1:51" ht="12" customHeight="1">
      <c r="A110" s="8" t="s">
        <v>49</v>
      </c>
      <c r="B110" s="8" t="s">
        <v>324</v>
      </c>
      <c r="C110" s="8">
        <v>2</v>
      </c>
      <c r="D110" s="8">
        <v>13</v>
      </c>
      <c r="E110" s="9">
        <v>60</v>
      </c>
      <c r="F110" s="9">
        <v>100</v>
      </c>
      <c r="G110" s="57">
        <v>22.43</v>
      </c>
      <c r="H110" s="8" t="s">
        <v>278</v>
      </c>
      <c r="I110" s="8">
        <v>2</v>
      </c>
      <c r="J110" s="8">
        <v>2</v>
      </c>
      <c r="K110" s="8">
        <v>1</v>
      </c>
      <c r="L110" s="8">
        <v>1</v>
      </c>
      <c r="M110" s="8">
        <v>3</v>
      </c>
      <c r="N110" s="10" t="s">
        <v>75</v>
      </c>
      <c r="O110" s="8">
        <v>1</v>
      </c>
      <c r="Q110" s="7"/>
      <c r="AC110" s="8">
        <v>100</v>
      </c>
      <c r="AF110" s="24">
        <f t="shared" si="21"/>
        <v>40</v>
      </c>
      <c r="AG110" s="45">
        <f t="shared" si="22"/>
        <v>1002.8749148422017</v>
      </c>
      <c r="AH110" s="46">
        <f t="shared" si="23"/>
        <v>0</v>
      </c>
      <c r="AI110" s="31">
        <f t="shared" si="24"/>
        <v>0</v>
      </c>
      <c r="AJ110" s="31">
        <f t="shared" si="25"/>
        <v>0</v>
      </c>
      <c r="AK110" s="31">
        <f t="shared" si="26"/>
        <v>0</v>
      </c>
      <c r="AL110" s="31">
        <f t="shared" si="27"/>
        <v>0</v>
      </c>
      <c r="AM110" s="31">
        <f t="shared" si="28"/>
        <v>0</v>
      </c>
      <c r="AN110" s="31">
        <f t="shared" si="29"/>
        <v>0</v>
      </c>
      <c r="AO110" s="31">
        <f t="shared" si="30"/>
        <v>0</v>
      </c>
      <c r="AP110" s="31">
        <f t="shared" si="31"/>
        <v>0</v>
      </c>
      <c r="AQ110" s="31">
        <f t="shared" si="32"/>
        <v>0</v>
      </c>
      <c r="AR110" s="31">
        <f t="shared" si="33"/>
        <v>0</v>
      </c>
      <c r="AS110" s="31">
        <f t="shared" si="34"/>
        <v>0</v>
      </c>
      <c r="AT110" s="31">
        <f t="shared" si="35"/>
        <v>0</v>
      </c>
      <c r="AU110" s="31">
        <f t="shared" si="36"/>
        <v>0</v>
      </c>
      <c r="AV110" s="31">
        <f t="shared" si="37"/>
        <v>0</v>
      </c>
      <c r="AW110" s="50">
        <f t="shared" si="38"/>
        <v>1</v>
      </c>
      <c r="AX110" s="30">
        <f t="shared" si="39"/>
        <v>0</v>
      </c>
      <c r="AY110" s="51">
        <f t="shared" si="42"/>
        <v>0</v>
      </c>
    </row>
    <row r="111" spans="1:51" ht="12" customHeight="1">
      <c r="A111" s="8" t="s">
        <v>49</v>
      </c>
      <c r="B111" s="8" t="s">
        <v>324</v>
      </c>
      <c r="C111" s="8">
        <v>2</v>
      </c>
      <c r="D111" s="8">
        <v>12</v>
      </c>
      <c r="E111" s="9">
        <v>60</v>
      </c>
      <c r="F111" s="9">
        <v>100</v>
      </c>
      <c r="G111" s="57">
        <v>22.43</v>
      </c>
      <c r="H111" s="8" t="s">
        <v>278</v>
      </c>
      <c r="I111" s="8">
        <v>1</v>
      </c>
      <c r="J111" s="8">
        <v>2</v>
      </c>
      <c r="K111" s="8">
        <v>1</v>
      </c>
      <c r="L111" s="8">
        <v>1</v>
      </c>
      <c r="M111" s="8">
        <v>9</v>
      </c>
      <c r="N111" s="10" t="s">
        <v>88</v>
      </c>
      <c r="O111" s="8">
        <v>9</v>
      </c>
      <c r="Q111" s="7">
        <v>100</v>
      </c>
      <c r="AF111" s="24">
        <f t="shared" si="21"/>
        <v>40</v>
      </c>
      <c r="AG111" s="45">
        <f t="shared" si="22"/>
        <v>1002.8749148422017</v>
      </c>
      <c r="AH111" s="46">
        <f t="shared" si="23"/>
        <v>0</v>
      </c>
      <c r="AI111" s="31">
        <f t="shared" si="24"/>
        <v>0</v>
      </c>
      <c r="AJ111" s="31">
        <f t="shared" si="25"/>
        <v>0</v>
      </c>
      <c r="AK111" s="31">
        <f t="shared" si="26"/>
        <v>0</v>
      </c>
      <c r="AL111" s="31">
        <f t="shared" si="27"/>
        <v>0</v>
      </c>
      <c r="AM111" s="31">
        <f t="shared" si="28"/>
        <v>0</v>
      </c>
      <c r="AN111" s="31">
        <f t="shared" si="29"/>
        <v>0</v>
      </c>
      <c r="AO111" s="31">
        <f t="shared" si="30"/>
        <v>0</v>
      </c>
      <c r="AP111" s="31">
        <f t="shared" si="31"/>
        <v>0</v>
      </c>
      <c r="AQ111" s="31">
        <f t="shared" si="32"/>
        <v>0</v>
      </c>
      <c r="AR111" s="31">
        <f t="shared" si="33"/>
        <v>0</v>
      </c>
      <c r="AS111" s="31">
        <f t="shared" si="34"/>
        <v>0</v>
      </c>
      <c r="AT111" s="31">
        <f t="shared" si="35"/>
        <v>0</v>
      </c>
      <c r="AU111" s="31">
        <f t="shared" si="36"/>
        <v>0</v>
      </c>
      <c r="AV111" s="31">
        <f t="shared" si="37"/>
        <v>0</v>
      </c>
      <c r="AW111" s="50">
        <f t="shared" si="38"/>
        <v>0</v>
      </c>
      <c r="AX111" s="30">
        <f t="shared" si="39"/>
        <v>0</v>
      </c>
      <c r="AY111" s="51">
        <f t="shared" si="42"/>
        <v>0</v>
      </c>
    </row>
    <row r="112" spans="1:51" ht="12" customHeight="1">
      <c r="A112" s="8" t="s">
        <v>49</v>
      </c>
      <c r="B112" s="8" t="s">
        <v>324</v>
      </c>
      <c r="C112" s="8">
        <v>2</v>
      </c>
      <c r="D112" s="8">
        <v>13</v>
      </c>
      <c r="E112" s="9">
        <v>60</v>
      </c>
      <c r="F112" s="9">
        <v>100</v>
      </c>
      <c r="G112" s="57">
        <v>22.43</v>
      </c>
      <c r="H112" s="8" t="s">
        <v>278</v>
      </c>
      <c r="I112" s="8">
        <v>1</v>
      </c>
      <c r="J112" s="8">
        <v>2</v>
      </c>
      <c r="K112" s="8">
        <v>1</v>
      </c>
      <c r="L112" s="8">
        <v>1</v>
      </c>
      <c r="M112" s="8">
        <v>9</v>
      </c>
      <c r="N112" s="10" t="s">
        <v>88</v>
      </c>
      <c r="O112" s="8">
        <v>9</v>
      </c>
      <c r="Q112" s="7">
        <v>100</v>
      </c>
      <c r="AF112" s="24">
        <f t="shared" si="21"/>
        <v>40</v>
      </c>
      <c r="AG112" s="45">
        <f t="shared" si="22"/>
        <v>1002.8749148422017</v>
      </c>
      <c r="AH112" s="46">
        <f t="shared" si="23"/>
        <v>0</v>
      </c>
      <c r="AI112" s="31">
        <f t="shared" si="24"/>
        <v>0</v>
      </c>
      <c r="AJ112" s="31">
        <f t="shared" si="25"/>
        <v>0</v>
      </c>
      <c r="AK112" s="31">
        <f t="shared" si="26"/>
        <v>0</v>
      </c>
      <c r="AL112" s="31">
        <f t="shared" si="27"/>
        <v>0</v>
      </c>
      <c r="AM112" s="31">
        <f t="shared" si="28"/>
        <v>0</v>
      </c>
      <c r="AN112" s="31">
        <f t="shared" si="29"/>
        <v>0</v>
      </c>
      <c r="AO112" s="31">
        <f t="shared" si="30"/>
        <v>0</v>
      </c>
      <c r="AP112" s="31">
        <f t="shared" si="31"/>
        <v>0</v>
      </c>
      <c r="AQ112" s="31">
        <f t="shared" si="32"/>
        <v>0</v>
      </c>
      <c r="AR112" s="31">
        <f t="shared" si="33"/>
        <v>0</v>
      </c>
      <c r="AS112" s="31">
        <f t="shared" si="34"/>
        <v>0</v>
      </c>
      <c r="AT112" s="31">
        <f t="shared" si="35"/>
        <v>0</v>
      </c>
      <c r="AU112" s="31">
        <f t="shared" si="36"/>
        <v>0</v>
      </c>
      <c r="AV112" s="31">
        <f t="shared" si="37"/>
        <v>0</v>
      </c>
      <c r="AW112" s="50">
        <f t="shared" si="38"/>
        <v>0</v>
      </c>
      <c r="AX112" s="30">
        <f t="shared" si="39"/>
        <v>0</v>
      </c>
      <c r="AY112" s="51">
        <f t="shared" si="42"/>
        <v>0</v>
      </c>
    </row>
    <row r="113" spans="1:51" ht="12" customHeight="1">
      <c r="A113" s="8" t="s">
        <v>49</v>
      </c>
      <c r="B113" s="8" t="s">
        <v>324</v>
      </c>
      <c r="C113" s="8">
        <v>2</v>
      </c>
      <c r="D113" s="8">
        <v>14</v>
      </c>
      <c r="E113" s="9">
        <v>60</v>
      </c>
      <c r="F113" s="9">
        <v>100</v>
      </c>
      <c r="G113" s="57">
        <v>22.43</v>
      </c>
      <c r="H113" s="8" t="s">
        <v>278</v>
      </c>
      <c r="I113" s="8">
        <v>1</v>
      </c>
      <c r="J113" s="8">
        <v>2</v>
      </c>
      <c r="K113" s="8">
        <v>4</v>
      </c>
      <c r="L113" s="8">
        <v>4</v>
      </c>
      <c r="M113" s="8">
        <v>9</v>
      </c>
      <c r="N113" s="10" t="s">
        <v>90</v>
      </c>
      <c r="O113" s="8">
        <v>2</v>
      </c>
      <c r="Q113" s="7"/>
      <c r="V113" s="8">
        <v>100</v>
      </c>
      <c r="AF113" s="24">
        <f t="shared" si="21"/>
        <v>40</v>
      </c>
      <c r="AG113" s="45">
        <f t="shared" si="22"/>
        <v>1002.8749148422017</v>
      </c>
      <c r="AH113" s="46">
        <f t="shared" si="23"/>
        <v>0</v>
      </c>
      <c r="AI113" s="31">
        <f t="shared" si="24"/>
        <v>0</v>
      </c>
      <c r="AJ113" s="31">
        <f t="shared" si="25"/>
        <v>0</v>
      </c>
      <c r="AK113" s="31">
        <f t="shared" si="26"/>
        <v>0</v>
      </c>
      <c r="AL113" s="31">
        <f t="shared" si="27"/>
        <v>0</v>
      </c>
      <c r="AM113" s="31">
        <f t="shared" si="28"/>
        <v>0</v>
      </c>
      <c r="AN113" s="31">
        <f t="shared" si="29"/>
        <v>0</v>
      </c>
      <c r="AO113" s="31">
        <f t="shared" si="30"/>
        <v>0</v>
      </c>
      <c r="AP113" s="31">
        <f t="shared" si="31"/>
        <v>0</v>
      </c>
      <c r="AQ113" s="31">
        <f t="shared" si="32"/>
        <v>0</v>
      </c>
      <c r="AR113" s="31">
        <f t="shared" si="33"/>
        <v>0</v>
      </c>
      <c r="AS113" s="31">
        <f t="shared" si="34"/>
        <v>0</v>
      </c>
      <c r="AT113" s="31">
        <f t="shared" si="35"/>
        <v>0</v>
      </c>
      <c r="AU113" s="31">
        <f t="shared" si="36"/>
        <v>0</v>
      </c>
      <c r="AV113" s="31">
        <f t="shared" si="37"/>
        <v>0</v>
      </c>
      <c r="AW113" s="50">
        <f t="shared" si="38"/>
        <v>0</v>
      </c>
      <c r="AX113" s="30">
        <f t="shared" si="39"/>
        <v>0</v>
      </c>
      <c r="AY113" s="51">
        <f t="shared" si="42"/>
        <v>1</v>
      </c>
    </row>
    <row r="114" spans="1:51" ht="12" customHeight="1">
      <c r="A114" s="8" t="s">
        <v>49</v>
      </c>
      <c r="B114" s="8" t="s">
        <v>324</v>
      </c>
      <c r="C114" s="8">
        <v>2</v>
      </c>
      <c r="D114" s="8">
        <v>15</v>
      </c>
      <c r="E114" s="9">
        <v>60</v>
      </c>
      <c r="F114" s="9">
        <v>100</v>
      </c>
      <c r="G114" s="57">
        <v>22.43</v>
      </c>
      <c r="H114" s="8" t="s">
        <v>278</v>
      </c>
      <c r="I114" s="8">
        <v>1</v>
      </c>
      <c r="J114" s="8">
        <v>2</v>
      </c>
      <c r="K114" s="8">
        <v>1</v>
      </c>
      <c r="L114" s="8">
        <v>1</v>
      </c>
      <c r="M114" s="8">
        <v>3</v>
      </c>
      <c r="N114" s="10" t="s">
        <v>91</v>
      </c>
      <c r="O114" s="8">
        <v>1</v>
      </c>
      <c r="Q114" s="7"/>
      <c r="V114" s="8">
        <v>100</v>
      </c>
      <c r="AF114" s="24">
        <f t="shared" si="21"/>
        <v>40</v>
      </c>
      <c r="AG114" s="45">
        <f t="shared" si="22"/>
        <v>1002.8749148422017</v>
      </c>
      <c r="AH114" s="46">
        <f t="shared" si="23"/>
        <v>0</v>
      </c>
      <c r="AI114" s="31">
        <f t="shared" si="24"/>
        <v>0</v>
      </c>
      <c r="AJ114" s="31">
        <f t="shared" si="25"/>
        <v>0</v>
      </c>
      <c r="AK114" s="31">
        <f t="shared" si="26"/>
        <v>0</v>
      </c>
      <c r="AL114" s="31">
        <f t="shared" si="27"/>
        <v>0</v>
      </c>
      <c r="AM114" s="31">
        <f t="shared" si="28"/>
        <v>0</v>
      </c>
      <c r="AN114" s="31">
        <f t="shared" si="29"/>
        <v>0</v>
      </c>
      <c r="AO114" s="31">
        <f t="shared" si="30"/>
        <v>0</v>
      </c>
      <c r="AP114" s="31">
        <f t="shared" si="31"/>
        <v>0</v>
      </c>
      <c r="AQ114" s="31">
        <f t="shared" si="32"/>
        <v>0</v>
      </c>
      <c r="AR114" s="31">
        <f t="shared" si="33"/>
        <v>0</v>
      </c>
      <c r="AS114" s="31">
        <f t="shared" si="34"/>
        <v>0</v>
      </c>
      <c r="AT114" s="31">
        <f t="shared" si="35"/>
        <v>0</v>
      </c>
      <c r="AU114" s="31">
        <f t="shared" si="36"/>
        <v>0</v>
      </c>
      <c r="AV114" s="31">
        <f t="shared" si="37"/>
        <v>0</v>
      </c>
      <c r="AW114" s="50">
        <f t="shared" si="38"/>
        <v>0</v>
      </c>
      <c r="AX114" s="30">
        <f t="shared" si="39"/>
        <v>0</v>
      </c>
      <c r="AY114" s="51">
        <f t="shared" si="42"/>
        <v>1</v>
      </c>
    </row>
    <row r="115" spans="1:51" ht="12" customHeight="1">
      <c r="A115" s="8" t="s">
        <v>49</v>
      </c>
      <c r="B115" s="8" t="s">
        <v>324</v>
      </c>
      <c r="C115" s="8">
        <v>2</v>
      </c>
      <c r="D115" s="8">
        <v>16</v>
      </c>
      <c r="E115" s="9">
        <v>60</v>
      </c>
      <c r="F115" s="9">
        <v>100</v>
      </c>
      <c r="G115" s="57">
        <v>22.43</v>
      </c>
      <c r="H115" s="8" t="s">
        <v>278</v>
      </c>
      <c r="I115" s="8">
        <v>1</v>
      </c>
      <c r="J115" s="8">
        <v>2</v>
      </c>
      <c r="K115" s="8">
        <v>2</v>
      </c>
      <c r="L115" s="8">
        <v>3</v>
      </c>
      <c r="M115" s="8">
        <v>1</v>
      </c>
      <c r="N115" s="10" t="s">
        <v>87</v>
      </c>
      <c r="O115" s="8">
        <v>1</v>
      </c>
      <c r="Q115" s="7">
        <v>100</v>
      </c>
      <c r="AF115" s="24">
        <f t="shared" si="21"/>
        <v>40</v>
      </c>
      <c r="AG115" s="45">
        <f t="shared" si="22"/>
        <v>1002.8749148422017</v>
      </c>
      <c r="AH115" s="46">
        <f t="shared" si="23"/>
        <v>0</v>
      </c>
      <c r="AI115" s="31">
        <f t="shared" si="24"/>
        <v>0</v>
      </c>
      <c r="AJ115" s="31">
        <f t="shared" si="25"/>
        <v>0</v>
      </c>
      <c r="AK115" s="31">
        <f t="shared" si="26"/>
        <v>0</v>
      </c>
      <c r="AL115" s="31">
        <f t="shared" si="27"/>
        <v>0</v>
      </c>
      <c r="AM115" s="31">
        <f t="shared" si="28"/>
        <v>0</v>
      </c>
      <c r="AN115" s="31">
        <f t="shared" si="29"/>
        <v>0</v>
      </c>
      <c r="AO115" s="31">
        <f t="shared" si="30"/>
        <v>0</v>
      </c>
      <c r="AP115" s="31">
        <f t="shared" si="31"/>
        <v>0</v>
      </c>
      <c r="AQ115" s="31">
        <f t="shared" si="32"/>
        <v>0</v>
      </c>
      <c r="AR115" s="31">
        <f t="shared" si="33"/>
        <v>0</v>
      </c>
      <c r="AS115" s="31">
        <f t="shared" si="34"/>
        <v>0</v>
      </c>
      <c r="AT115" s="31">
        <f t="shared" si="35"/>
        <v>0</v>
      </c>
      <c r="AU115" s="31">
        <f t="shared" si="36"/>
        <v>0</v>
      </c>
      <c r="AV115" s="31">
        <f t="shared" si="37"/>
        <v>0</v>
      </c>
      <c r="AW115" s="50">
        <f t="shared" si="38"/>
        <v>0</v>
      </c>
      <c r="AX115" s="30">
        <f t="shared" si="39"/>
        <v>0</v>
      </c>
      <c r="AY115" s="51">
        <f t="shared" si="42"/>
        <v>0</v>
      </c>
    </row>
    <row r="116" spans="1:51" ht="12" customHeight="1">
      <c r="A116" s="8" t="s">
        <v>49</v>
      </c>
      <c r="B116" s="8" t="s">
        <v>324</v>
      </c>
      <c r="C116" s="8">
        <v>2</v>
      </c>
      <c r="D116" s="8">
        <v>19</v>
      </c>
      <c r="E116" s="9">
        <v>60</v>
      </c>
      <c r="F116" s="9">
        <v>100</v>
      </c>
      <c r="G116" s="57">
        <v>22.43</v>
      </c>
      <c r="H116" s="8" t="s">
        <v>278</v>
      </c>
      <c r="I116" s="8">
        <v>1</v>
      </c>
      <c r="J116" s="8">
        <v>2</v>
      </c>
      <c r="K116" s="8">
        <v>2</v>
      </c>
      <c r="L116" s="8">
        <v>3</v>
      </c>
      <c r="M116" s="8">
        <v>1</v>
      </c>
      <c r="N116" s="10" t="s">
        <v>87</v>
      </c>
      <c r="O116" s="8">
        <v>1</v>
      </c>
      <c r="Q116" s="7">
        <v>100</v>
      </c>
      <c r="AF116" s="24">
        <f t="shared" si="21"/>
        <v>40</v>
      </c>
      <c r="AG116" s="45">
        <f t="shared" si="22"/>
        <v>1002.8749148422017</v>
      </c>
      <c r="AH116" s="46">
        <f t="shared" si="23"/>
        <v>0</v>
      </c>
      <c r="AI116" s="31">
        <f t="shared" si="24"/>
        <v>0</v>
      </c>
      <c r="AJ116" s="31">
        <f t="shared" si="25"/>
        <v>0</v>
      </c>
      <c r="AK116" s="31">
        <f t="shared" si="26"/>
        <v>0</v>
      </c>
      <c r="AL116" s="31">
        <f t="shared" si="27"/>
        <v>0</v>
      </c>
      <c r="AM116" s="31">
        <f t="shared" si="28"/>
        <v>0</v>
      </c>
      <c r="AN116" s="31">
        <f t="shared" si="29"/>
        <v>0</v>
      </c>
      <c r="AO116" s="31">
        <f t="shared" si="30"/>
        <v>0</v>
      </c>
      <c r="AP116" s="31">
        <f t="shared" si="31"/>
        <v>0</v>
      </c>
      <c r="AQ116" s="31">
        <f t="shared" si="32"/>
        <v>0</v>
      </c>
      <c r="AR116" s="31">
        <f t="shared" si="33"/>
        <v>0</v>
      </c>
      <c r="AS116" s="31">
        <f t="shared" si="34"/>
        <v>0</v>
      </c>
      <c r="AT116" s="31">
        <f t="shared" si="35"/>
        <v>0</v>
      </c>
      <c r="AU116" s="31">
        <f t="shared" si="36"/>
        <v>0</v>
      </c>
      <c r="AV116" s="31">
        <f t="shared" si="37"/>
        <v>0</v>
      </c>
      <c r="AW116" s="50">
        <f t="shared" si="38"/>
        <v>0</v>
      </c>
      <c r="AX116" s="30">
        <f t="shared" si="39"/>
        <v>0</v>
      </c>
      <c r="AY116" s="51">
        <f t="shared" si="42"/>
        <v>0</v>
      </c>
    </row>
    <row r="117" spans="1:51" ht="12" customHeight="1">
      <c r="A117" s="8" t="s">
        <v>49</v>
      </c>
      <c r="B117" s="8" t="s">
        <v>324</v>
      </c>
      <c r="C117" s="8">
        <v>2</v>
      </c>
      <c r="D117" s="8">
        <v>12</v>
      </c>
      <c r="E117" s="9">
        <v>60</v>
      </c>
      <c r="F117" s="9">
        <v>100</v>
      </c>
      <c r="G117" s="57">
        <v>22.43</v>
      </c>
      <c r="H117" s="8" t="s">
        <v>278</v>
      </c>
      <c r="I117" s="8">
        <v>3</v>
      </c>
      <c r="J117" s="8">
        <v>2</v>
      </c>
      <c r="K117" s="8">
        <v>2</v>
      </c>
      <c r="L117" s="8">
        <v>1</v>
      </c>
      <c r="M117" s="8">
        <v>3</v>
      </c>
      <c r="N117" s="10" t="s">
        <v>89</v>
      </c>
      <c r="O117" s="8">
        <v>1</v>
      </c>
      <c r="Q117" s="7"/>
      <c r="V117" s="8">
        <v>80</v>
      </c>
      <c r="AC117" s="8">
        <v>20</v>
      </c>
      <c r="AF117" s="24">
        <f t="shared" si="21"/>
        <v>40</v>
      </c>
      <c r="AG117" s="45">
        <f t="shared" si="22"/>
        <v>1002.8749148422017</v>
      </c>
      <c r="AH117" s="46">
        <f t="shared" si="23"/>
        <v>0</v>
      </c>
      <c r="AI117" s="31">
        <f t="shared" si="24"/>
        <v>0</v>
      </c>
      <c r="AJ117" s="31">
        <f t="shared" si="25"/>
        <v>0</v>
      </c>
      <c r="AK117" s="31">
        <f t="shared" si="26"/>
        <v>0</v>
      </c>
      <c r="AL117" s="31">
        <f t="shared" si="27"/>
        <v>0</v>
      </c>
      <c r="AM117" s="31">
        <f t="shared" si="28"/>
        <v>0</v>
      </c>
      <c r="AN117" s="31">
        <f t="shared" si="29"/>
        <v>0</v>
      </c>
      <c r="AO117" s="31">
        <f t="shared" si="30"/>
        <v>0</v>
      </c>
      <c r="AP117" s="31">
        <f t="shared" si="31"/>
        <v>0</v>
      </c>
      <c r="AQ117" s="31">
        <f t="shared" si="32"/>
        <v>0</v>
      </c>
      <c r="AR117" s="31">
        <f t="shared" si="33"/>
        <v>0</v>
      </c>
      <c r="AS117" s="31">
        <f t="shared" si="34"/>
        <v>0</v>
      </c>
      <c r="AT117" s="31">
        <f t="shared" si="35"/>
        <v>0</v>
      </c>
      <c r="AU117" s="31">
        <f t="shared" si="36"/>
        <v>0</v>
      </c>
      <c r="AV117" s="31">
        <f t="shared" si="37"/>
        <v>0</v>
      </c>
      <c r="AW117" s="50">
        <f t="shared" si="38"/>
        <v>0</v>
      </c>
      <c r="AX117" s="30">
        <f t="shared" si="39"/>
        <v>1</v>
      </c>
      <c r="AY117" s="51">
        <f t="shared" si="42"/>
        <v>0</v>
      </c>
    </row>
    <row r="118" spans="1:51" ht="12" customHeight="1">
      <c r="A118" s="8" t="s">
        <v>49</v>
      </c>
      <c r="B118" s="8" t="s">
        <v>324</v>
      </c>
      <c r="C118" s="8">
        <v>2</v>
      </c>
      <c r="D118" s="8">
        <v>13</v>
      </c>
      <c r="E118" s="9">
        <v>60</v>
      </c>
      <c r="F118" s="9">
        <v>100</v>
      </c>
      <c r="G118" s="57">
        <v>22.43</v>
      </c>
      <c r="H118" s="8" t="s">
        <v>278</v>
      </c>
      <c r="I118" s="8">
        <v>3</v>
      </c>
      <c r="J118" s="8">
        <v>2</v>
      </c>
      <c r="K118" s="8">
        <v>2</v>
      </c>
      <c r="L118" s="8">
        <v>1</v>
      </c>
      <c r="M118" s="8">
        <v>3</v>
      </c>
      <c r="N118" s="10" t="s">
        <v>89</v>
      </c>
      <c r="O118" s="8">
        <v>1</v>
      </c>
      <c r="Q118" s="7"/>
      <c r="V118" s="8">
        <v>80</v>
      </c>
      <c r="AC118" s="8">
        <v>20</v>
      </c>
      <c r="AF118" s="24">
        <f t="shared" si="21"/>
        <v>40</v>
      </c>
      <c r="AG118" s="45">
        <f t="shared" si="22"/>
        <v>1002.8749148422017</v>
      </c>
      <c r="AH118" s="46">
        <f t="shared" si="23"/>
        <v>0</v>
      </c>
      <c r="AI118" s="31">
        <f t="shared" si="24"/>
        <v>0</v>
      </c>
      <c r="AJ118" s="31">
        <f t="shared" si="25"/>
        <v>0</v>
      </c>
      <c r="AK118" s="31">
        <f t="shared" si="26"/>
        <v>0</v>
      </c>
      <c r="AL118" s="31">
        <f t="shared" si="27"/>
        <v>0</v>
      </c>
      <c r="AM118" s="31">
        <f t="shared" si="28"/>
        <v>0</v>
      </c>
      <c r="AN118" s="31">
        <f t="shared" si="29"/>
        <v>0</v>
      </c>
      <c r="AO118" s="31">
        <f t="shared" si="30"/>
        <v>0</v>
      </c>
      <c r="AP118" s="31">
        <f t="shared" si="31"/>
        <v>0</v>
      </c>
      <c r="AQ118" s="31">
        <f t="shared" si="32"/>
        <v>0</v>
      </c>
      <c r="AR118" s="31">
        <f t="shared" si="33"/>
        <v>0</v>
      </c>
      <c r="AS118" s="31">
        <f t="shared" si="34"/>
        <v>0</v>
      </c>
      <c r="AT118" s="31">
        <f t="shared" si="35"/>
        <v>0</v>
      </c>
      <c r="AU118" s="31">
        <f t="shared" si="36"/>
        <v>0</v>
      </c>
      <c r="AV118" s="31">
        <f t="shared" si="37"/>
        <v>0</v>
      </c>
      <c r="AW118" s="50">
        <f t="shared" si="38"/>
        <v>0</v>
      </c>
      <c r="AX118" s="30">
        <f t="shared" si="39"/>
        <v>1</v>
      </c>
      <c r="AY118" s="51">
        <f t="shared" si="42"/>
        <v>0</v>
      </c>
    </row>
    <row r="119" spans="1:51" ht="12" customHeight="1">
      <c r="A119" s="8" t="s">
        <v>49</v>
      </c>
      <c r="B119" s="8" t="s">
        <v>324</v>
      </c>
      <c r="C119" s="8">
        <v>2</v>
      </c>
      <c r="D119" s="8" t="s">
        <v>92</v>
      </c>
      <c r="E119" s="9">
        <v>100</v>
      </c>
      <c r="F119" s="9">
        <v>123</v>
      </c>
      <c r="G119" s="57">
        <v>22.745</v>
      </c>
      <c r="H119" s="8" t="s">
        <v>278</v>
      </c>
      <c r="I119" s="8">
        <v>2</v>
      </c>
      <c r="J119" s="8">
        <v>2</v>
      </c>
      <c r="K119" s="8">
        <v>4</v>
      </c>
      <c r="L119" s="8">
        <v>1</v>
      </c>
      <c r="M119" s="8">
        <v>3</v>
      </c>
      <c r="N119" s="10" t="s">
        <v>74</v>
      </c>
      <c r="O119" s="8">
        <v>1</v>
      </c>
      <c r="Q119" s="7"/>
      <c r="V119" s="8">
        <v>100</v>
      </c>
      <c r="AF119" s="24">
        <f t="shared" si="21"/>
        <v>23</v>
      </c>
      <c r="AG119" s="45">
        <f t="shared" si="22"/>
        <v>576.653076034266</v>
      </c>
      <c r="AH119" s="46">
        <f t="shared" si="23"/>
        <v>0</v>
      </c>
      <c r="AI119" s="31">
        <f t="shared" si="24"/>
        <v>0</v>
      </c>
      <c r="AJ119" s="31">
        <f t="shared" si="25"/>
        <v>0</v>
      </c>
      <c r="AK119" s="31">
        <f t="shared" si="26"/>
        <v>0</v>
      </c>
      <c r="AL119" s="31">
        <f t="shared" si="27"/>
        <v>0</v>
      </c>
      <c r="AM119" s="31">
        <f t="shared" si="28"/>
        <v>0</v>
      </c>
      <c r="AN119" s="31">
        <f t="shared" si="29"/>
        <v>0</v>
      </c>
      <c r="AO119" s="31">
        <f t="shared" si="30"/>
        <v>0</v>
      </c>
      <c r="AP119" s="31">
        <f t="shared" si="31"/>
        <v>0</v>
      </c>
      <c r="AQ119" s="31">
        <f t="shared" si="32"/>
        <v>0</v>
      </c>
      <c r="AR119" s="31">
        <f t="shared" si="33"/>
        <v>0</v>
      </c>
      <c r="AS119" s="31">
        <f t="shared" si="34"/>
        <v>0</v>
      </c>
      <c r="AT119" s="31">
        <f t="shared" si="35"/>
        <v>0</v>
      </c>
      <c r="AU119" s="31">
        <f t="shared" si="36"/>
        <v>0</v>
      </c>
      <c r="AV119" s="31">
        <f t="shared" si="37"/>
        <v>0</v>
      </c>
      <c r="AW119" s="50">
        <f t="shared" si="38"/>
        <v>0</v>
      </c>
      <c r="AX119" s="30">
        <f t="shared" si="39"/>
        <v>0</v>
      </c>
      <c r="AY119" s="51">
        <f t="shared" si="42"/>
        <v>1</v>
      </c>
    </row>
    <row r="120" spans="1:51" ht="12" customHeight="1">
      <c r="A120" s="8" t="s">
        <v>49</v>
      </c>
      <c r="B120" s="8" t="s">
        <v>324</v>
      </c>
      <c r="C120" s="8">
        <v>2</v>
      </c>
      <c r="D120" s="8" t="s">
        <v>92</v>
      </c>
      <c r="E120" s="9">
        <v>100</v>
      </c>
      <c r="F120" s="9">
        <v>123</v>
      </c>
      <c r="G120" s="57">
        <v>22.745</v>
      </c>
      <c r="H120" s="8" t="s">
        <v>278</v>
      </c>
      <c r="I120" s="8">
        <v>1</v>
      </c>
      <c r="J120" s="8">
        <v>2</v>
      </c>
      <c r="K120" s="8">
        <v>4</v>
      </c>
      <c r="L120" s="8">
        <v>5</v>
      </c>
      <c r="M120" s="8">
        <v>3</v>
      </c>
      <c r="N120" s="10" t="s">
        <v>86</v>
      </c>
      <c r="O120" s="8">
        <v>2</v>
      </c>
      <c r="Q120" s="7"/>
      <c r="V120" s="8">
        <v>70</v>
      </c>
      <c r="AB120" s="8">
        <v>10</v>
      </c>
      <c r="AC120" s="8">
        <v>20</v>
      </c>
      <c r="AF120" s="24">
        <f t="shared" si="21"/>
        <v>23</v>
      </c>
      <c r="AG120" s="45">
        <f t="shared" si="22"/>
        <v>576.653076034266</v>
      </c>
      <c r="AH120" s="46">
        <f t="shared" si="23"/>
        <v>0</v>
      </c>
      <c r="AI120" s="31">
        <f t="shared" si="24"/>
        <v>0</v>
      </c>
      <c r="AJ120" s="31">
        <f t="shared" si="25"/>
        <v>0</v>
      </c>
      <c r="AK120" s="31">
        <f t="shared" si="26"/>
        <v>0</v>
      </c>
      <c r="AL120" s="31">
        <f t="shared" si="27"/>
        <v>0</v>
      </c>
      <c r="AM120" s="31">
        <f t="shared" si="28"/>
        <v>0</v>
      </c>
      <c r="AN120" s="31">
        <f t="shared" si="29"/>
        <v>0</v>
      </c>
      <c r="AO120" s="31">
        <f t="shared" si="30"/>
        <v>0</v>
      </c>
      <c r="AP120" s="31">
        <f t="shared" si="31"/>
        <v>0</v>
      </c>
      <c r="AQ120" s="31">
        <f t="shared" si="32"/>
        <v>0</v>
      </c>
      <c r="AR120" s="31">
        <f t="shared" si="33"/>
        <v>0</v>
      </c>
      <c r="AS120" s="31">
        <f t="shared" si="34"/>
        <v>0</v>
      </c>
      <c r="AT120" s="31">
        <f t="shared" si="35"/>
        <v>0</v>
      </c>
      <c r="AU120" s="31">
        <f t="shared" si="36"/>
        <v>0</v>
      </c>
      <c r="AV120" s="31">
        <f t="shared" si="37"/>
        <v>0</v>
      </c>
      <c r="AW120" s="50">
        <f t="shared" si="38"/>
        <v>0</v>
      </c>
      <c r="AX120" s="30">
        <f t="shared" si="39"/>
        <v>1</v>
      </c>
      <c r="AY120" s="51">
        <f t="shared" si="42"/>
        <v>0</v>
      </c>
    </row>
    <row r="121" spans="1:51" ht="12" customHeight="1">
      <c r="A121" s="8" t="s">
        <v>49</v>
      </c>
      <c r="B121" s="8" t="s">
        <v>324</v>
      </c>
      <c r="C121" s="8">
        <v>2</v>
      </c>
      <c r="D121" s="8" t="s">
        <v>93</v>
      </c>
      <c r="E121" s="9">
        <v>100</v>
      </c>
      <c r="F121" s="9">
        <v>123</v>
      </c>
      <c r="G121" s="57">
        <v>22.745</v>
      </c>
      <c r="H121" s="8" t="s">
        <v>278</v>
      </c>
      <c r="I121" s="8">
        <v>1</v>
      </c>
      <c r="J121" s="8">
        <v>2</v>
      </c>
      <c r="K121" s="8">
        <v>4</v>
      </c>
      <c r="L121" s="8">
        <v>9</v>
      </c>
      <c r="M121" s="8">
        <v>3</v>
      </c>
      <c r="N121" s="10" t="s">
        <v>86</v>
      </c>
      <c r="O121" s="8">
        <v>2</v>
      </c>
      <c r="Q121" s="7"/>
      <c r="V121" s="8">
        <v>70</v>
      </c>
      <c r="AB121" s="8">
        <v>10</v>
      </c>
      <c r="AC121" s="8">
        <v>20</v>
      </c>
      <c r="AF121" s="24">
        <f t="shared" si="21"/>
        <v>23</v>
      </c>
      <c r="AG121" s="45">
        <f t="shared" si="22"/>
        <v>576.653076034266</v>
      </c>
      <c r="AH121" s="46">
        <f t="shared" si="23"/>
        <v>0</v>
      </c>
      <c r="AI121" s="31">
        <f t="shared" si="24"/>
        <v>0</v>
      </c>
      <c r="AJ121" s="31">
        <f t="shared" si="25"/>
        <v>0</v>
      </c>
      <c r="AK121" s="31">
        <f t="shared" si="26"/>
        <v>0</v>
      </c>
      <c r="AL121" s="31">
        <f t="shared" si="27"/>
        <v>0</v>
      </c>
      <c r="AM121" s="31">
        <f t="shared" si="28"/>
        <v>0</v>
      </c>
      <c r="AN121" s="31">
        <f t="shared" si="29"/>
        <v>0</v>
      </c>
      <c r="AO121" s="31">
        <f t="shared" si="30"/>
        <v>0</v>
      </c>
      <c r="AP121" s="31">
        <f t="shared" si="31"/>
        <v>0</v>
      </c>
      <c r="AQ121" s="31">
        <f t="shared" si="32"/>
        <v>0</v>
      </c>
      <c r="AR121" s="31">
        <f t="shared" si="33"/>
        <v>0</v>
      </c>
      <c r="AS121" s="31">
        <f t="shared" si="34"/>
        <v>0</v>
      </c>
      <c r="AT121" s="31">
        <f t="shared" si="35"/>
        <v>0</v>
      </c>
      <c r="AU121" s="31">
        <f t="shared" si="36"/>
        <v>0</v>
      </c>
      <c r="AV121" s="31">
        <f t="shared" si="37"/>
        <v>0</v>
      </c>
      <c r="AW121" s="50">
        <f t="shared" si="38"/>
        <v>0</v>
      </c>
      <c r="AX121" s="30">
        <f t="shared" si="39"/>
        <v>1</v>
      </c>
      <c r="AY121" s="51">
        <f t="shared" si="42"/>
        <v>0</v>
      </c>
    </row>
    <row r="122" spans="1:51" ht="12" customHeight="1">
      <c r="A122" s="8" t="s">
        <v>49</v>
      </c>
      <c r="B122" s="8" t="s">
        <v>324</v>
      </c>
      <c r="C122" s="8">
        <v>2</v>
      </c>
      <c r="D122" s="8">
        <v>21</v>
      </c>
      <c r="E122" s="9">
        <v>123</v>
      </c>
      <c r="F122" s="9">
        <v>125</v>
      </c>
      <c r="G122" s="57">
        <v>22.87</v>
      </c>
      <c r="H122" s="8" t="s">
        <v>278</v>
      </c>
      <c r="I122" s="8">
        <v>2</v>
      </c>
      <c r="J122" s="8">
        <v>1</v>
      </c>
      <c r="K122" s="8">
        <v>2</v>
      </c>
      <c r="L122" s="8">
        <v>9</v>
      </c>
      <c r="M122" s="8">
        <v>9</v>
      </c>
      <c r="N122" s="10" t="s">
        <v>87</v>
      </c>
      <c r="O122" s="8">
        <v>2</v>
      </c>
      <c r="Q122" s="7">
        <v>80</v>
      </c>
      <c r="V122" s="8">
        <v>20</v>
      </c>
      <c r="AE122" s="8" t="s">
        <v>70</v>
      </c>
      <c r="AF122" s="24">
        <f t="shared" si="21"/>
        <v>2</v>
      </c>
      <c r="AG122" s="45">
        <f t="shared" si="22"/>
        <v>50.14374574211009</v>
      </c>
      <c r="AH122" s="46">
        <f t="shared" si="23"/>
        <v>0</v>
      </c>
      <c r="AI122" s="31">
        <f t="shared" si="24"/>
        <v>0</v>
      </c>
      <c r="AJ122" s="31">
        <f t="shared" si="25"/>
        <v>0</v>
      </c>
      <c r="AK122" s="31">
        <f t="shared" si="26"/>
        <v>0</v>
      </c>
      <c r="AL122" s="31">
        <f t="shared" si="27"/>
        <v>0</v>
      </c>
      <c r="AM122" s="31">
        <f t="shared" si="28"/>
        <v>0</v>
      </c>
      <c r="AN122" s="31">
        <f t="shared" si="29"/>
        <v>0</v>
      </c>
      <c r="AO122" s="31">
        <f t="shared" si="30"/>
        <v>0</v>
      </c>
      <c r="AP122" s="31">
        <f t="shared" si="31"/>
        <v>0</v>
      </c>
      <c r="AQ122" s="31">
        <f t="shared" si="32"/>
        <v>0</v>
      </c>
      <c r="AR122" s="31">
        <f t="shared" si="33"/>
        <v>0</v>
      </c>
      <c r="AS122" s="31">
        <f t="shared" si="34"/>
        <v>0</v>
      </c>
      <c r="AT122" s="31">
        <f t="shared" si="35"/>
        <v>0</v>
      </c>
      <c r="AU122" s="31">
        <f t="shared" si="36"/>
        <v>0</v>
      </c>
      <c r="AV122" s="31">
        <f t="shared" si="37"/>
        <v>0</v>
      </c>
      <c r="AW122" s="50">
        <f t="shared" si="38"/>
        <v>0</v>
      </c>
      <c r="AX122" s="30">
        <f t="shared" si="39"/>
        <v>0</v>
      </c>
      <c r="AY122" s="51">
        <f t="shared" si="42"/>
        <v>0</v>
      </c>
    </row>
    <row r="123" spans="1:51" ht="12" customHeight="1">
      <c r="A123" s="8" t="s">
        <v>49</v>
      </c>
      <c r="B123" s="8" t="s">
        <v>324</v>
      </c>
      <c r="C123" s="8">
        <v>2</v>
      </c>
      <c r="D123" s="8">
        <v>21</v>
      </c>
      <c r="E123" s="9">
        <v>123</v>
      </c>
      <c r="F123" s="9">
        <v>125</v>
      </c>
      <c r="G123" s="57">
        <v>22.87</v>
      </c>
      <c r="H123" s="8" t="s">
        <v>278</v>
      </c>
      <c r="I123" s="8">
        <v>1</v>
      </c>
      <c r="J123" s="8">
        <v>2</v>
      </c>
      <c r="K123" s="8">
        <v>4</v>
      </c>
      <c r="L123" s="8">
        <v>9</v>
      </c>
      <c r="M123" s="8">
        <v>3</v>
      </c>
      <c r="N123" s="10" t="s">
        <v>86</v>
      </c>
      <c r="O123" s="8">
        <v>2</v>
      </c>
      <c r="Q123" s="7"/>
      <c r="V123" s="8">
        <v>70</v>
      </c>
      <c r="AB123" s="8">
        <v>10</v>
      </c>
      <c r="AC123" s="8">
        <v>20</v>
      </c>
      <c r="AF123" s="24">
        <f t="shared" si="21"/>
        <v>2</v>
      </c>
      <c r="AG123" s="45">
        <f t="shared" si="22"/>
        <v>50.14374574211009</v>
      </c>
      <c r="AH123" s="46">
        <f t="shared" si="23"/>
        <v>0</v>
      </c>
      <c r="AI123" s="31">
        <f t="shared" si="24"/>
        <v>0</v>
      </c>
      <c r="AJ123" s="31">
        <f t="shared" si="25"/>
        <v>0</v>
      </c>
      <c r="AK123" s="31">
        <f t="shared" si="26"/>
        <v>0</v>
      </c>
      <c r="AL123" s="31">
        <f t="shared" si="27"/>
        <v>0</v>
      </c>
      <c r="AM123" s="31">
        <f t="shared" si="28"/>
        <v>0</v>
      </c>
      <c r="AN123" s="31">
        <f t="shared" si="29"/>
        <v>0</v>
      </c>
      <c r="AO123" s="31">
        <f t="shared" si="30"/>
        <v>0</v>
      </c>
      <c r="AP123" s="31">
        <f t="shared" si="31"/>
        <v>0</v>
      </c>
      <c r="AQ123" s="31">
        <f t="shared" si="32"/>
        <v>0</v>
      </c>
      <c r="AR123" s="31">
        <f t="shared" si="33"/>
        <v>0</v>
      </c>
      <c r="AS123" s="31">
        <f t="shared" si="34"/>
        <v>0</v>
      </c>
      <c r="AT123" s="31">
        <f t="shared" si="35"/>
        <v>0</v>
      </c>
      <c r="AU123" s="31">
        <f t="shared" si="36"/>
        <v>0</v>
      </c>
      <c r="AV123" s="31">
        <f t="shared" si="37"/>
        <v>0</v>
      </c>
      <c r="AW123" s="50">
        <f t="shared" si="38"/>
        <v>0</v>
      </c>
      <c r="AX123" s="30">
        <f t="shared" si="39"/>
        <v>1</v>
      </c>
      <c r="AY123" s="51">
        <f t="shared" si="42"/>
        <v>0</v>
      </c>
    </row>
    <row r="124" spans="1:51" ht="12" customHeight="1">
      <c r="A124" s="8" t="s">
        <v>49</v>
      </c>
      <c r="B124" s="8" t="s">
        <v>324</v>
      </c>
      <c r="C124" s="8">
        <v>2</v>
      </c>
      <c r="D124" s="8">
        <v>21</v>
      </c>
      <c r="E124" s="9">
        <v>123</v>
      </c>
      <c r="F124" s="9">
        <v>125</v>
      </c>
      <c r="G124" s="57">
        <v>22.87</v>
      </c>
      <c r="H124" s="8" t="s">
        <v>278</v>
      </c>
      <c r="I124" s="8">
        <v>3</v>
      </c>
      <c r="J124" s="8">
        <v>2</v>
      </c>
      <c r="K124" s="8">
        <v>4</v>
      </c>
      <c r="L124" s="8">
        <v>3</v>
      </c>
      <c r="M124" s="8">
        <v>9</v>
      </c>
      <c r="N124" s="10" t="s">
        <v>69</v>
      </c>
      <c r="O124" s="8">
        <v>2</v>
      </c>
      <c r="Q124" s="7"/>
      <c r="V124" s="8">
        <v>90</v>
      </c>
      <c r="AC124" s="8">
        <v>10</v>
      </c>
      <c r="AF124" s="24">
        <f t="shared" si="21"/>
        <v>2</v>
      </c>
      <c r="AG124" s="45">
        <f t="shared" si="22"/>
        <v>50.14374574211009</v>
      </c>
      <c r="AH124" s="46">
        <f t="shared" si="23"/>
        <v>0</v>
      </c>
      <c r="AI124" s="31">
        <f t="shared" si="24"/>
        <v>0</v>
      </c>
      <c r="AJ124" s="31">
        <f t="shared" si="25"/>
        <v>0</v>
      </c>
      <c r="AK124" s="31">
        <f t="shared" si="26"/>
        <v>0</v>
      </c>
      <c r="AL124" s="31">
        <f t="shared" si="27"/>
        <v>0</v>
      </c>
      <c r="AM124" s="31">
        <f t="shared" si="28"/>
        <v>0</v>
      </c>
      <c r="AN124" s="31">
        <f t="shared" si="29"/>
        <v>0</v>
      </c>
      <c r="AO124" s="31">
        <f t="shared" si="30"/>
        <v>0</v>
      </c>
      <c r="AP124" s="31">
        <f t="shared" si="31"/>
        <v>0</v>
      </c>
      <c r="AQ124" s="31">
        <f t="shared" si="32"/>
        <v>0</v>
      </c>
      <c r="AR124" s="31">
        <f t="shared" si="33"/>
        <v>0</v>
      </c>
      <c r="AS124" s="31">
        <f t="shared" si="34"/>
        <v>0</v>
      </c>
      <c r="AT124" s="31">
        <f t="shared" si="35"/>
        <v>0</v>
      </c>
      <c r="AU124" s="31">
        <f t="shared" si="36"/>
        <v>0</v>
      </c>
      <c r="AV124" s="31">
        <f t="shared" si="37"/>
        <v>0</v>
      </c>
      <c r="AW124" s="50">
        <f t="shared" si="38"/>
        <v>0</v>
      </c>
      <c r="AX124" s="30">
        <f t="shared" si="39"/>
        <v>0</v>
      </c>
      <c r="AY124" s="51">
        <f t="shared" si="42"/>
        <v>1</v>
      </c>
    </row>
    <row r="125" spans="1:51" ht="12" customHeight="1">
      <c r="A125" s="8" t="s">
        <v>49</v>
      </c>
      <c r="B125" s="8" t="s">
        <v>324</v>
      </c>
      <c r="C125" s="8">
        <v>2</v>
      </c>
      <c r="D125" s="8">
        <v>22</v>
      </c>
      <c r="E125" s="9">
        <v>125</v>
      </c>
      <c r="F125" s="9">
        <v>139</v>
      </c>
      <c r="G125" s="57">
        <v>22.95</v>
      </c>
      <c r="H125" s="8" t="s">
        <v>278</v>
      </c>
      <c r="I125" s="8">
        <v>2</v>
      </c>
      <c r="J125" s="8">
        <v>1</v>
      </c>
      <c r="K125" s="8">
        <v>2</v>
      </c>
      <c r="L125" s="8">
        <v>9</v>
      </c>
      <c r="M125" s="8">
        <v>9</v>
      </c>
      <c r="N125" s="10" t="s">
        <v>87</v>
      </c>
      <c r="O125" s="8">
        <v>2</v>
      </c>
      <c r="Q125" s="7">
        <v>80</v>
      </c>
      <c r="V125" s="8">
        <v>20</v>
      </c>
      <c r="AE125" s="8" t="s">
        <v>70</v>
      </c>
      <c r="AF125" s="24">
        <f t="shared" si="21"/>
        <v>14</v>
      </c>
      <c r="AG125" s="45">
        <f t="shared" si="22"/>
        <v>351.0062201947706</v>
      </c>
      <c r="AH125" s="46">
        <f t="shared" si="23"/>
        <v>0</v>
      </c>
      <c r="AI125" s="31">
        <f t="shared" si="24"/>
        <v>0</v>
      </c>
      <c r="AJ125" s="31">
        <f t="shared" si="25"/>
        <v>0</v>
      </c>
      <c r="AK125" s="31">
        <f t="shared" si="26"/>
        <v>0</v>
      </c>
      <c r="AL125" s="31">
        <f t="shared" si="27"/>
        <v>0</v>
      </c>
      <c r="AM125" s="31">
        <f t="shared" si="28"/>
        <v>0</v>
      </c>
      <c r="AN125" s="31">
        <f t="shared" si="29"/>
        <v>0</v>
      </c>
      <c r="AO125" s="31">
        <f t="shared" si="30"/>
        <v>0</v>
      </c>
      <c r="AP125" s="31">
        <f t="shared" si="31"/>
        <v>0</v>
      </c>
      <c r="AQ125" s="31">
        <f t="shared" si="32"/>
        <v>0</v>
      </c>
      <c r="AR125" s="31">
        <f t="shared" si="33"/>
        <v>0</v>
      </c>
      <c r="AS125" s="31">
        <f t="shared" si="34"/>
        <v>0</v>
      </c>
      <c r="AT125" s="31">
        <f t="shared" si="35"/>
        <v>0</v>
      </c>
      <c r="AU125" s="31">
        <f t="shared" si="36"/>
        <v>0</v>
      </c>
      <c r="AV125" s="31">
        <f t="shared" si="37"/>
        <v>0</v>
      </c>
      <c r="AW125" s="50">
        <f t="shared" si="38"/>
        <v>0</v>
      </c>
      <c r="AX125" s="30">
        <f t="shared" si="39"/>
        <v>0</v>
      </c>
      <c r="AY125" s="51">
        <f t="shared" si="42"/>
        <v>0</v>
      </c>
    </row>
    <row r="126" spans="1:51" ht="12" customHeight="1">
      <c r="A126" s="8" t="s">
        <v>49</v>
      </c>
      <c r="B126" s="8" t="s">
        <v>324</v>
      </c>
      <c r="C126" s="8">
        <v>2</v>
      </c>
      <c r="D126" s="8">
        <v>22</v>
      </c>
      <c r="E126" s="9">
        <v>125</v>
      </c>
      <c r="F126" s="9">
        <v>139</v>
      </c>
      <c r="G126" s="57">
        <v>22.95</v>
      </c>
      <c r="H126" s="8" t="s">
        <v>278</v>
      </c>
      <c r="I126" s="8">
        <v>1</v>
      </c>
      <c r="J126" s="8">
        <v>2</v>
      </c>
      <c r="K126" s="8">
        <v>4</v>
      </c>
      <c r="L126" s="8">
        <v>9</v>
      </c>
      <c r="M126" s="8">
        <v>3</v>
      </c>
      <c r="N126" s="10" t="s">
        <v>86</v>
      </c>
      <c r="O126" s="8">
        <v>2</v>
      </c>
      <c r="Q126" s="7"/>
      <c r="V126" s="8">
        <v>70</v>
      </c>
      <c r="AB126" s="8">
        <v>10</v>
      </c>
      <c r="AC126" s="8">
        <v>20</v>
      </c>
      <c r="AF126" s="24">
        <f t="shared" si="21"/>
        <v>14</v>
      </c>
      <c r="AG126" s="45">
        <f t="shared" si="22"/>
        <v>351.0062201947706</v>
      </c>
      <c r="AH126" s="46">
        <f t="shared" si="23"/>
        <v>0</v>
      </c>
      <c r="AI126" s="31">
        <f t="shared" si="24"/>
        <v>0</v>
      </c>
      <c r="AJ126" s="31">
        <f t="shared" si="25"/>
        <v>0</v>
      </c>
      <c r="AK126" s="31">
        <f t="shared" si="26"/>
        <v>0</v>
      </c>
      <c r="AL126" s="31">
        <f t="shared" si="27"/>
        <v>0</v>
      </c>
      <c r="AM126" s="31">
        <f t="shared" si="28"/>
        <v>0</v>
      </c>
      <c r="AN126" s="31">
        <f t="shared" si="29"/>
        <v>0</v>
      </c>
      <c r="AO126" s="31">
        <f t="shared" si="30"/>
        <v>0</v>
      </c>
      <c r="AP126" s="31">
        <f t="shared" si="31"/>
        <v>0</v>
      </c>
      <c r="AQ126" s="31">
        <f t="shared" si="32"/>
        <v>0</v>
      </c>
      <c r="AR126" s="31">
        <f t="shared" si="33"/>
        <v>0</v>
      </c>
      <c r="AS126" s="31">
        <f t="shared" si="34"/>
        <v>0</v>
      </c>
      <c r="AT126" s="31">
        <f t="shared" si="35"/>
        <v>0</v>
      </c>
      <c r="AU126" s="31">
        <f t="shared" si="36"/>
        <v>0</v>
      </c>
      <c r="AV126" s="31">
        <f t="shared" si="37"/>
        <v>0</v>
      </c>
      <c r="AW126" s="50">
        <f t="shared" si="38"/>
        <v>0</v>
      </c>
      <c r="AX126" s="30">
        <f t="shared" si="39"/>
        <v>1</v>
      </c>
      <c r="AY126" s="51">
        <f t="shared" si="42"/>
        <v>0</v>
      </c>
    </row>
    <row r="127" spans="1:51" ht="12" customHeight="1">
      <c r="A127" s="8" t="s">
        <v>49</v>
      </c>
      <c r="B127" s="8" t="s">
        <v>324</v>
      </c>
      <c r="C127" s="8">
        <v>3</v>
      </c>
      <c r="D127" s="8">
        <v>1</v>
      </c>
      <c r="E127" s="9">
        <v>0</v>
      </c>
      <c r="F127" s="9">
        <v>5</v>
      </c>
      <c r="G127" s="57">
        <v>23.155</v>
      </c>
      <c r="H127" s="8" t="s">
        <v>278</v>
      </c>
      <c r="I127" s="8">
        <v>1</v>
      </c>
      <c r="J127" s="8">
        <v>2</v>
      </c>
      <c r="K127" s="8">
        <v>4</v>
      </c>
      <c r="L127" s="8">
        <v>9</v>
      </c>
      <c r="M127" s="8">
        <v>3</v>
      </c>
      <c r="N127" s="10" t="s">
        <v>86</v>
      </c>
      <c r="O127" s="8">
        <v>2</v>
      </c>
      <c r="Q127" s="7"/>
      <c r="AB127" s="8">
        <v>10</v>
      </c>
      <c r="AC127" s="8">
        <v>90</v>
      </c>
      <c r="AF127" s="24">
        <f t="shared" si="21"/>
        <v>5</v>
      </c>
      <c r="AG127" s="45">
        <f t="shared" si="22"/>
        <v>125.35936435527522</v>
      </c>
      <c r="AH127" s="46">
        <f t="shared" si="23"/>
        <v>0</v>
      </c>
      <c r="AI127" s="31">
        <f t="shared" si="24"/>
        <v>0</v>
      </c>
      <c r="AJ127" s="31">
        <f t="shared" si="25"/>
        <v>0</v>
      </c>
      <c r="AK127" s="31">
        <f t="shared" si="26"/>
        <v>0</v>
      </c>
      <c r="AL127" s="31">
        <f t="shared" si="27"/>
        <v>0</v>
      </c>
      <c r="AM127" s="31">
        <f t="shared" si="28"/>
        <v>0</v>
      </c>
      <c r="AN127" s="31">
        <f t="shared" si="29"/>
        <v>0</v>
      </c>
      <c r="AO127" s="31">
        <f t="shared" si="30"/>
        <v>0</v>
      </c>
      <c r="AP127" s="31">
        <f t="shared" si="31"/>
        <v>0</v>
      </c>
      <c r="AQ127" s="31">
        <f t="shared" si="32"/>
        <v>0</v>
      </c>
      <c r="AR127" s="31">
        <f t="shared" si="33"/>
        <v>0</v>
      </c>
      <c r="AS127" s="31">
        <f t="shared" si="34"/>
        <v>0</v>
      </c>
      <c r="AT127" s="31">
        <f t="shared" si="35"/>
        <v>0</v>
      </c>
      <c r="AU127" s="31">
        <f t="shared" si="36"/>
        <v>0</v>
      </c>
      <c r="AV127" s="31">
        <f t="shared" si="37"/>
        <v>0</v>
      </c>
      <c r="AW127" s="50">
        <f t="shared" si="38"/>
        <v>1</v>
      </c>
      <c r="AX127" s="30">
        <f t="shared" si="39"/>
        <v>0</v>
      </c>
      <c r="AY127" s="51">
        <f t="shared" si="42"/>
        <v>0</v>
      </c>
    </row>
    <row r="128" spans="1:51" ht="12" customHeight="1">
      <c r="A128" s="8" t="s">
        <v>49</v>
      </c>
      <c r="B128" s="8" t="s">
        <v>324</v>
      </c>
      <c r="C128" s="8">
        <v>3</v>
      </c>
      <c r="D128" s="8">
        <v>1</v>
      </c>
      <c r="E128" s="9">
        <v>0</v>
      </c>
      <c r="F128" s="9">
        <v>5</v>
      </c>
      <c r="G128" s="57">
        <v>23.155</v>
      </c>
      <c r="H128" s="8" t="s">
        <v>278</v>
      </c>
      <c r="I128" s="8">
        <v>2</v>
      </c>
      <c r="J128" s="8">
        <v>2</v>
      </c>
      <c r="K128" s="8">
        <v>2</v>
      </c>
      <c r="L128" s="8">
        <v>2</v>
      </c>
      <c r="M128" s="8">
        <v>3</v>
      </c>
      <c r="N128" s="10" t="s">
        <v>74</v>
      </c>
      <c r="O128" s="8">
        <v>2</v>
      </c>
      <c r="Q128" s="7"/>
      <c r="V128" s="8">
        <v>85</v>
      </c>
      <c r="AB128" s="8">
        <v>5</v>
      </c>
      <c r="AC128" s="8">
        <v>10</v>
      </c>
      <c r="AF128" s="24">
        <f t="shared" si="21"/>
        <v>5</v>
      </c>
      <c r="AG128" s="45">
        <f t="shared" si="22"/>
        <v>125.35936435527522</v>
      </c>
      <c r="AH128" s="46">
        <f t="shared" si="23"/>
        <v>0</v>
      </c>
      <c r="AI128" s="31">
        <f t="shared" si="24"/>
        <v>0</v>
      </c>
      <c r="AJ128" s="31">
        <f t="shared" si="25"/>
        <v>0</v>
      </c>
      <c r="AK128" s="31">
        <f t="shared" si="26"/>
        <v>0</v>
      </c>
      <c r="AL128" s="31">
        <f t="shared" si="27"/>
        <v>0</v>
      </c>
      <c r="AM128" s="31">
        <f t="shared" si="28"/>
        <v>0</v>
      </c>
      <c r="AN128" s="31">
        <f t="shared" si="29"/>
        <v>0</v>
      </c>
      <c r="AO128" s="31">
        <f t="shared" si="30"/>
        <v>0</v>
      </c>
      <c r="AP128" s="31">
        <f t="shared" si="31"/>
        <v>0</v>
      </c>
      <c r="AQ128" s="31">
        <f t="shared" si="32"/>
        <v>0</v>
      </c>
      <c r="AR128" s="31">
        <f t="shared" si="33"/>
        <v>0</v>
      </c>
      <c r="AS128" s="31">
        <f t="shared" si="34"/>
        <v>0</v>
      </c>
      <c r="AT128" s="31">
        <f t="shared" si="35"/>
        <v>0</v>
      </c>
      <c r="AU128" s="31">
        <f t="shared" si="36"/>
        <v>0</v>
      </c>
      <c r="AV128" s="31">
        <f t="shared" si="37"/>
        <v>0</v>
      </c>
      <c r="AW128" s="50">
        <f t="shared" si="38"/>
        <v>0</v>
      </c>
      <c r="AX128" s="30">
        <f t="shared" si="39"/>
        <v>1</v>
      </c>
      <c r="AY128" s="51">
        <f t="shared" si="42"/>
        <v>0</v>
      </c>
    </row>
    <row r="129" spans="1:51" ht="12" customHeight="1">
      <c r="A129" s="8" t="s">
        <v>49</v>
      </c>
      <c r="B129" s="8" t="s">
        <v>324</v>
      </c>
      <c r="C129" s="8">
        <v>3</v>
      </c>
      <c r="D129" s="8">
        <v>2</v>
      </c>
      <c r="E129" s="9">
        <v>5</v>
      </c>
      <c r="F129" s="9">
        <v>14</v>
      </c>
      <c r="G129" s="57">
        <v>23.225</v>
      </c>
      <c r="H129" s="8" t="s">
        <v>278</v>
      </c>
      <c r="I129" s="8">
        <v>1</v>
      </c>
      <c r="J129" s="8">
        <v>2</v>
      </c>
      <c r="K129" s="8">
        <v>4</v>
      </c>
      <c r="L129" s="8">
        <v>1</v>
      </c>
      <c r="M129" s="8">
        <v>3</v>
      </c>
      <c r="N129" s="10" t="s">
        <v>67</v>
      </c>
      <c r="O129" s="8">
        <v>3</v>
      </c>
      <c r="V129" s="7">
        <v>100</v>
      </c>
      <c r="AE129" s="8" t="s">
        <v>70</v>
      </c>
      <c r="AF129" s="24">
        <f t="shared" si="21"/>
        <v>9</v>
      </c>
      <c r="AG129" s="45">
        <f t="shared" si="22"/>
        <v>225.6468558394954</v>
      </c>
      <c r="AH129" s="46">
        <f t="shared" si="23"/>
        <v>0</v>
      </c>
      <c r="AI129" s="31">
        <f t="shared" si="24"/>
        <v>0</v>
      </c>
      <c r="AJ129" s="31">
        <f t="shared" si="25"/>
        <v>0</v>
      </c>
      <c r="AK129" s="31">
        <f t="shared" si="26"/>
        <v>0</v>
      </c>
      <c r="AL129" s="31">
        <f t="shared" si="27"/>
        <v>0</v>
      </c>
      <c r="AM129" s="31">
        <f t="shared" si="28"/>
        <v>0</v>
      </c>
      <c r="AN129" s="31">
        <f t="shared" si="29"/>
        <v>0</v>
      </c>
      <c r="AO129" s="31">
        <f t="shared" si="30"/>
        <v>0</v>
      </c>
      <c r="AP129" s="31">
        <f t="shared" si="31"/>
        <v>0</v>
      </c>
      <c r="AQ129" s="31">
        <f t="shared" si="32"/>
        <v>0</v>
      </c>
      <c r="AR129" s="31">
        <f t="shared" si="33"/>
        <v>0</v>
      </c>
      <c r="AS129" s="31">
        <f t="shared" si="34"/>
        <v>0</v>
      </c>
      <c r="AT129" s="31">
        <f t="shared" si="35"/>
        <v>0</v>
      </c>
      <c r="AU129" s="31">
        <f t="shared" si="36"/>
        <v>0</v>
      </c>
      <c r="AV129" s="31">
        <f t="shared" si="37"/>
        <v>0</v>
      </c>
      <c r="AW129" s="50">
        <f t="shared" si="38"/>
        <v>0</v>
      </c>
      <c r="AX129" s="30">
        <f t="shared" si="39"/>
        <v>0</v>
      </c>
      <c r="AY129" s="51">
        <f t="shared" si="42"/>
        <v>1</v>
      </c>
    </row>
    <row r="130" spans="1:51" ht="12" customHeight="1">
      <c r="A130" s="8" t="s">
        <v>49</v>
      </c>
      <c r="B130" s="8" t="s">
        <v>324</v>
      </c>
      <c r="C130" s="8">
        <v>3</v>
      </c>
      <c r="D130" s="8">
        <v>4</v>
      </c>
      <c r="E130" s="9">
        <v>14</v>
      </c>
      <c r="F130" s="9">
        <v>36</v>
      </c>
      <c r="G130" s="57">
        <v>23.38</v>
      </c>
      <c r="H130" s="8" t="s">
        <v>278</v>
      </c>
      <c r="I130" s="8">
        <v>1</v>
      </c>
      <c r="J130" s="8">
        <v>2</v>
      </c>
      <c r="K130" s="8">
        <v>4</v>
      </c>
      <c r="L130" s="8">
        <v>9</v>
      </c>
      <c r="M130" s="8">
        <v>3</v>
      </c>
      <c r="N130" s="10" t="s">
        <v>86</v>
      </c>
      <c r="O130" s="8">
        <v>2</v>
      </c>
      <c r="Q130" s="7"/>
      <c r="AB130" s="8">
        <v>10</v>
      </c>
      <c r="AC130" s="8">
        <v>90</v>
      </c>
      <c r="AF130" s="24">
        <f t="shared" si="21"/>
        <v>22</v>
      </c>
      <c r="AG130" s="45">
        <f t="shared" si="22"/>
        <v>551.581203163211</v>
      </c>
      <c r="AH130" s="46">
        <f t="shared" si="23"/>
        <v>0</v>
      </c>
      <c r="AI130" s="31">
        <f t="shared" si="24"/>
        <v>0</v>
      </c>
      <c r="AJ130" s="31">
        <f t="shared" si="25"/>
        <v>0</v>
      </c>
      <c r="AK130" s="31">
        <f t="shared" si="26"/>
        <v>0</v>
      </c>
      <c r="AL130" s="31">
        <f t="shared" si="27"/>
        <v>0</v>
      </c>
      <c r="AM130" s="31">
        <f t="shared" si="28"/>
        <v>0</v>
      </c>
      <c r="AN130" s="31">
        <f t="shared" si="29"/>
        <v>0</v>
      </c>
      <c r="AO130" s="31">
        <f t="shared" si="30"/>
        <v>0</v>
      </c>
      <c r="AP130" s="31">
        <f t="shared" si="31"/>
        <v>0</v>
      </c>
      <c r="AQ130" s="31">
        <f t="shared" si="32"/>
        <v>0</v>
      </c>
      <c r="AR130" s="31">
        <f t="shared" si="33"/>
        <v>0</v>
      </c>
      <c r="AS130" s="31">
        <f t="shared" si="34"/>
        <v>0</v>
      </c>
      <c r="AT130" s="31">
        <f t="shared" si="35"/>
        <v>0</v>
      </c>
      <c r="AU130" s="31">
        <f t="shared" si="36"/>
        <v>0</v>
      </c>
      <c r="AV130" s="31">
        <f t="shared" si="37"/>
        <v>0</v>
      </c>
      <c r="AW130" s="50">
        <f t="shared" si="38"/>
        <v>1</v>
      </c>
      <c r="AX130" s="30">
        <f t="shared" si="39"/>
        <v>0</v>
      </c>
      <c r="AY130" s="51">
        <f t="shared" si="42"/>
        <v>0</v>
      </c>
    </row>
    <row r="131" spans="1:51" ht="12" customHeight="1">
      <c r="A131" s="8" t="s">
        <v>49</v>
      </c>
      <c r="B131" s="8" t="s">
        <v>324</v>
      </c>
      <c r="C131" s="8">
        <v>3</v>
      </c>
      <c r="D131" s="8">
        <v>5</v>
      </c>
      <c r="E131" s="9">
        <v>14</v>
      </c>
      <c r="F131" s="9">
        <v>36</v>
      </c>
      <c r="G131" s="57">
        <v>23.38</v>
      </c>
      <c r="H131" s="8" t="s">
        <v>278</v>
      </c>
      <c r="I131" s="8">
        <v>1</v>
      </c>
      <c r="J131" s="8">
        <v>2</v>
      </c>
      <c r="K131" s="8">
        <v>4</v>
      </c>
      <c r="L131" s="8">
        <v>9</v>
      </c>
      <c r="M131" s="8">
        <v>3</v>
      </c>
      <c r="N131" s="10" t="s">
        <v>86</v>
      </c>
      <c r="O131" s="8">
        <v>2</v>
      </c>
      <c r="Q131" s="7"/>
      <c r="AB131" s="8">
        <v>10</v>
      </c>
      <c r="AC131" s="8">
        <v>90</v>
      </c>
      <c r="AF131" s="24">
        <f t="shared" si="21"/>
        <v>22</v>
      </c>
      <c r="AG131" s="45">
        <f t="shared" si="22"/>
        <v>551.581203163211</v>
      </c>
      <c r="AH131" s="46">
        <f t="shared" si="23"/>
        <v>0</v>
      </c>
      <c r="AI131" s="31">
        <f t="shared" si="24"/>
        <v>0</v>
      </c>
      <c r="AJ131" s="31">
        <f t="shared" si="25"/>
        <v>0</v>
      </c>
      <c r="AK131" s="31">
        <f t="shared" si="26"/>
        <v>0</v>
      </c>
      <c r="AL131" s="31">
        <f t="shared" si="27"/>
        <v>0</v>
      </c>
      <c r="AM131" s="31">
        <f t="shared" si="28"/>
        <v>0</v>
      </c>
      <c r="AN131" s="31">
        <f t="shared" si="29"/>
        <v>0</v>
      </c>
      <c r="AO131" s="31">
        <f t="shared" si="30"/>
        <v>0</v>
      </c>
      <c r="AP131" s="31">
        <f t="shared" si="31"/>
        <v>0</v>
      </c>
      <c r="AQ131" s="31">
        <f t="shared" si="32"/>
        <v>0</v>
      </c>
      <c r="AR131" s="31">
        <f t="shared" si="33"/>
        <v>0</v>
      </c>
      <c r="AS131" s="31">
        <f t="shared" si="34"/>
        <v>0</v>
      </c>
      <c r="AT131" s="31">
        <f t="shared" si="35"/>
        <v>0</v>
      </c>
      <c r="AU131" s="31">
        <f t="shared" si="36"/>
        <v>0</v>
      </c>
      <c r="AV131" s="31">
        <f t="shared" si="37"/>
        <v>0</v>
      </c>
      <c r="AW131" s="50">
        <f t="shared" si="38"/>
        <v>1</v>
      </c>
      <c r="AX131" s="30">
        <f t="shared" si="39"/>
        <v>0</v>
      </c>
      <c r="AY131" s="51">
        <f t="shared" si="42"/>
        <v>0</v>
      </c>
    </row>
    <row r="132" spans="1:51" ht="12" customHeight="1">
      <c r="A132" s="8" t="s">
        <v>49</v>
      </c>
      <c r="B132" s="8" t="s">
        <v>324</v>
      </c>
      <c r="C132" s="8">
        <v>3</v>
      </c>
      <c r="D132" s="8">
        <v>7</v>
      </c>
      <c r="E132" s="9">
        <v>14</v>
      </c>
      <c r="F132" s="9">
        <v>36</v>
      </c>
      <c r="G132" s="57">
        <v>23.38</v>
      </c>
      <c r="H132" s="8" t="s">
        <v>278</v>
      </c>
      <c r="I132" s="8">
        <v>1</v>
      </c>
      <c r="J132" s="8">
        <v>2</v>
      </c>
      <c r="K132" s="8">
        <v>4</v>
      </c>
      <c r="L132" s="8">
        <v>9</v>
      </c>
      <c r="M132" s="8">
        <v>3</v>
      </c>
      <c r="N132" s="10" t="s">
        <v>86</v>
      </c>
      <c r="O132" s="8">
        <v>2</v>
      </c>
      <c r="Q132" s="7"/>
      <c r="AB132" s="8">
        <v>10</v>
      </c>
      <c r="AC132" s="8">
        <v>90</v>
      </c>
      <c r="AF132" s="24">
        <f aca="true" t="shared" si="43" ref="AF132:AF195">F132-E132</f>
        <v>22</v>
      </c>
      <c r="AG132" s="45">
        <f aca="true" t="shared" si="44" ref="AG132:AG195">AF132*PI()*(2.825^2)</f>
        <v>551.581203163211</v>
      </c>
      <c r="AH132" s="46">
        <f aca="true" t="shared" si="45" ref="AH132:AH195">(P132/100)*AG132</f>
        <v>0</v>
      </c>
      <c r="AI132" s="31">
        <f aca="true" t="shared" si="46" ref="AI132:AI195">(Q132/100)*$AH132</f>
        <v>0</v>
      </c>
      <c r="AJ132" s="31">
        <f aca="true" t="shared" si="47" ref="AJ132:AJ195">(R132/100)*$AH132</f>
        <v>0</v>
      </c>
      <c r="AK132" s="31">
        <f aca="true" t="shared" si="48" ref="AK132:AK195">(S132/100)*$AH132</f>
        <v>0</v>
      </c>
      <c r="AL132" s="31">
        <f aca="true" t="shared" si="49" ref="AL132:AL195">(T132/100)*$AH132</f>
        <v>0</v>
      </c>
      <c r="AM132" s="31">
        <f aca="true" t="shared" si="50" ref="AM132:AM195">(U132/100)*$AH132</f>
        <v>0</v>
      </c>
      <c r="AN132" s="31">
        <f aca="true" t="shared" si="51" ref="AN132:AN195">(V132/100)*$AH132</f>
        <v>0</v>
      </c>
      <c r="AO132" s="31">
        <f aca="true" t="shared" si="52" ref="AO132:AO195">(W132/100)*$AH132</f>
        <v>0</v>
      </c>
      <c r="AP132" s="31">
        <f aca="true" t="shared" si="53" ref="AP132:AP195">(X132/100)*$AH132</f>
        <v>0</v>
      </c>
      <c r="AQ132" s="31">
        <f aca="true" t="shared" si="54" ref="AQ132:AQ195">(Y132/100)*$AH132</f>
        <v>0</v>
      </c>
      <c r="AR132" s="31">
        <f aca="true" t="shared" si="55" ref="AR132:AR195">(Z132/100)*$AH132</f>
        <v>0</v>
      </c>
      <c r="AS132" s="31">
        <f aca="true" t="shared" si="56" ref="AS132:AS195">(AA132/100)*$AH132</f>
        <v>0</v>
      </c>
      <c r="AT132" s="31">
        <f aca="true" t="shared" si="57" ref="AT132:AT195">(AB132/100)*$AH132</f>
        <v>0</v>
      </c>
      <c r="AU132" s="31">
        <f aca="true" t="shared" si="58" ref="AU132:AU195">(AC132/100)*$AH132</f>
        <v>0</v>
      </c>
      <c r="AV132" s="31">
        <f aca="true" t="shared" si="59" ref="AV132:AV195">(AD132/100)*$AH132</f>
        <v>0</v>
      </c>
      <c r="AW132" s="50">
        <f t="shared" si="38"/>
        <v>1</v>
      </c>
      <c r="AX132" s="30">
        <f t="shared" si="39"/>
        <v>0</v>
      </c>
      <c r="AY132" s="51">
        <f t="shared" si="42"/>
        <v>0</v>
      </c>
    </row>
    <row r="133" spans="1:51" ht="12" customHeight="1">
      <c r="A133" s="8" t="s">
        <v>49</v>
      </c>
      <c r="B133" s="8" t="s">
        <v>324</v>
      </c>
      <c r="C133" s="8">
        <v>3</v>
      </c>
      <c r="D133" s="8">
        <v>4</v>
      </c>
      <c r="E133" s="9">
        <v>14</v>
      </c>
      <c r="F133" s="9">
        <v>36</v>
      </c>
      <c r="G133" s="57">
        <v>23.38</v>
      </c>
      <c r="H133" s="8" t="s">
        <v>278</v>
      </c>
      <c r="I133" s="8">
        <v>2</v>
      </c>
      <c r="J133" s="8">
        <v>2</v>
      </c>
      <c r="K133" s="8">
        <v>2</v>
      </c>
      <c r="L133" s="8">
        <v>2</v>
      </c>
      <c r="M133" s="8">
        <v>3</v>
      </c>
      <c r="N133" s="10" t="s">
        <v>74</v>
      </c>
      <c r="O133" s="8">
        <v>2</v>
      </c>
      <c r="Q133" s="7"/>
      <c r="V133" s="8">
        <v>85</v>
      </c>
      <c r="AB133" s="8">
        <v>5</v>
      </c>
      <c r="AC133" s="8">
        <v>10</v>
      </c>
      <c r="AF133" s="24">
        <f t="shared" si="43"/>
        <v>22</v>
      </c>
      <c r="AG133" s="45">
        <f t="shared" si="44"/>
        <v>551.581203163211</v>
      </c>
      <c r="AH133" s="46">
        <f t="shared" si="45"/>
        <v>0</v>
      </c>
      <c r="AI133" s="31">
        <f t="shared" si="46"/>
        <v>0</v>
      </c>
      <c r="AJ133" s="31">
        <f t="shared" si="47"/>
        <v>0</v>
      </c>
      <c r="AK133" s="31">
        <f t="shared" si="48"/>
        <v>0</v>
      </c>
      <c r="AL133" s="31">
        <f t="shared" si="49"/>
        <v>0</v>
      </c>
      <c r="AM133" s="31">
        <f t="shared" si="50"/>
        <v>0</v>
      </c>
      <c r="AN133" s="31">
        <f t="shared" si="51"/>
        <v>0</v>
      </c>
      <c r="AO133" s="31">
        <f t="shared" si="52"/>
        <v>0</v>
      </c>
      <c r="AP133" s="31">
        <f t="shared" si="53"/>
        <v>0</v>
      </c>
      <c r="AQ133" s="31">
        <f t="shared" si="54"/>
        <v>0</v>
      </c>
      <c r="AR133" s="31">
        <f t="shared" si="55"/>
        <v>0</v>
      </c>
      <c r="AS133" s="31">
        <f t="shared" si="56"/>
        <v>0</v>
      </c>
      <c r="AT133" s="31">
        <f t="shared" si="57"/>
        <v>0</v>
      </c>
      <c r="AU133" s="31">
        <f t="shared" si="58"/>
        <v>0</v>
      </c>
      <c r="AV133" s="31">
        <f t="shared" si="59"/>
        <v>0</v>
      </c>
      <c r="AW133" s="50">
        <f aca="true" t="shared" si="60" ref="AW133:AW196">IF(AC133+AB133&gt;40,1,0)</f>
        <v>0</v>
      </c>
      <c r="AX133" s="30">
        <f aca="true" t="shared" si="61" ref="AX133:AX196">IF(AND(AND(AB133+AC133&lt;45,AB133+AC133&gt;10),V133&gt;(100-AB133+AC133)/2),1,0)</f>
        <v>1</v>
      </c>
      <c r="AY133" s="51">
        <f t="shared" si="42"/>
        <v>0</v>
      </c>
    </row>
    <row r="134" spans="1:51" ht="12" customHeight="1">
      <c r="A134" s="8" t="s">
        <v>49</v>
      </c>
      <c r="B134" s="8" t="s">
        <v>324</v>
      </c>
      <c r="C134" s="8">
        <v>3</v>
      </c>
      <c r="D134" s="8">
        <v>5</v>
      </c>
      <c r="E134" s="9">
        <v>14</v>
      </c>
      <c r="F134" s="9">
        <v>36</v>
      </c>
      <c r="G134" s="57">
        <v>23.38</v>
      </c>
      <c r="H134" s="8" t="s">
        <v>278</v>
      </c>
      <c r="I134" s="8">
        <v>2</v>
      </c>
      <c r="J134" s="8">
        <v>2</v>
      </c>
      <c r="K134" s="8">
        <v>2</v>
      </c>
      <c r="L134" s="8">
        <v>2</v>
      </c>
      <c r="M134" s="8">
        <v>3</v>
      </c>
      <c r="N134" s="10" t="s">
        <v>74</v>
      </c>
      <c r="O134" s="8">
        <v>2</v>
      </c>
      <c r="Q134" s="7"/>
      <c r="V134" s="8">
        <v>85</v>
      </c>
      <c r="AB134" s="8">
        <v>5</v>
      </c>
      <c r="AC134" s="8">
        <v>10</v>
      </c>
      <c r="AF134" s="24">
        <f t="shared" si="43"/>
        <v>22</v>
      </c>
      <c r="AG134" s="45">
        <f t="shared" si="44"/>
        <v>551.581203163211</v>
      </c>
      <c r="AH134" s="46">
        <f t="shared" si="45"/>
        <v>0</v>
      </c>
      <c r="AI134" s="31">
        <f t="shared" si="46"/>
        <v>0</v>
      </c>
      <c r="AJ134" s="31">
        <f t="shared" si="47"/>
        <v>0</v>
      </c>
      <c r="AK134" s="31">
        <f t="shared" si="48"/>
        <v>0</v>
      </c>
      <c r="AL134" s="31">
        <f t="shared" si="49"/>
        <v>0</v>
      </c>
      <c r="AM134" s="31">
        <f t="shared" si="50"/>
        <v>0</v>
      </c>
      <c r="AN134" s="31">
        <f t="shared" si="51"/>
        <v>0</v>
      </c>
      <c r="AO134" s="31">
        <f t="shared" si="52"/>
        <v>0</v>
      </c>
      <c r="AP134" s="31">
        <f t="shared" si="53"/>
        <v>0</v>
      </c>
      <c r="AQ134" s="31">
        <f t="shared" si="54"/>
        <v>0</v>
      </c>
      <c r="AR134" s="31">
        <f t="shared" si="55"/>
        <v>0</v>
      </c>
      <c r="AS134" s="31">
        <f t="shared" si="56"/>
        <v>0</v>
      </c>
      <c r="AT134" s="31">
        <f t="shared" si="57"/>
        <v>0</v>
      </c>
      <c r="AU134" s="31">
        <f t="shared" si="58"/>
        <v>0</v>
      </c>
      <c r="AV134" s="31">
        <f t="shared" si="59"/>
        <v>0</v>
      </c>
      <c r="AW134" s="50">
        <f t="shared" si="60"/>
        <v>0</v>
      </c>
      <c r="AX134" s="30">
        <f t="shared" si="61"/>
        <v>1</v>
      </c>
      <c r="AY134" s="51">
        <f t="shared" si="42"/>
        <v>0</v>
      </c>
    </row>
    <row r="135" spans="1:51" ht="12" customHeight="1">
      <c r="A135" s="8" t="s">
        <v>49</v>
      </c>
      <c r="B135" s="8" t="s">
        <v>324</v>
      </c>
      <c r="C135" s="8">
        <v>3</v>
      </c>
      <c r="D135" s="8">
        <v>7</v>
      </c>
      <c r="E135" s="9">
        <v>14</v>
      </c>
      <c r="F135" s="9">
        <v>36</v>
      </c>
      <c r="G135" s="57">
        <v>23.38</v>
      </c>
      <c r="H135" s="8" t="s">
        <v>278</v>
      </c>
      <c r="I135" s="8">
        <v>2</v>
      </c>
      <c r="J135" s="8">
        <v>2</v>
      </c>
      <c r="K135" s="8">
        <v>2</v>
      </c>
      <c r="L135" s="8">
        <v>2</v>
      </c>
      <c r="M135" s="8">
        <v>3</v>
      </c>
      <c r="N135" s="10" t="s">
        <v>74</v>
      </c>
      <c r="O135" s="8">
        <v>2</v>
      </c>
      <c r="Q135" s="7"/>
      <c r="V135" s="8">
        <v>85</v>
      </c>
      <c r="AB135" s="8">
        <v>5</v>
      </c>
      <c r="AC135" s="8">
        <v>10</v>
      </c>
      <c r="AF135" s="24">
        <f t="shared" si="43"/>
        <v>22</v>
      </c>
      <c r="AG135" s="45">
        <f t="shared" si="44"/>
        <v>551.581203163211</v>
      </c>
      <c r="AH135" s="46">
        <f t="shared" si="45"/>
        <v>0</v>
      </c>
      <c r="AI135" s="31">
        <f t="shared" si="46"/>
        <v>0</v>
      </c>
      <c r="AJ135" s="31">
        <f t="shared" si="47"/>
        <v>0</v>
      </c>
      <c r="AK135" s="31">
        <f t="shared" si="48"/>
        <v>0</v>
      </c>
      <c r="AL135" s="31">
        <f t="shared" si="49"/>
        <v>0</v>
      </c>
      <c r="AM135" s="31">
        <f t="shared" si="50"/>
        <v>0</v>
      </c>
      <c r="AN135" s="31">
        <f t="shared" si="51"/>
        <v>0</v>
      </c>
      <c r="AO135" s="31">
        <f t="shared" si="52"/>
        <v>0</v>
      </c>
      <c r="AP135" s="31">
        <f t="shared" si="53"/>
        <v>0</v>
      </c>
      <c r="AQ135" s="31">
        <f t="shared" si="54"/>
        <v>0</v>
      </c>
      <c r="AR135" s="31">
        <f t="shared" si="55"/>
        <v>0</v>
      </c>
      <c r="AS135" s="31">
        <f t="shared" si="56"/>
        <v>0</v>
      </c>
      <c r="AT135" s="31">
        <f t="shared" si="57"/>
        <v>0</v>
      </c>
      <c r="AU135" s="31">
        <f t="shared" si="58"/>
        <v>0</v>
      </c>
      <c r="AV135" s="31">
        <f t="shared" si="59"/>
        <v>0</v>
      </c>
      <c r="AW135" s="50">
        <f t="shared" si="60"/>
        <v>0</v>
      </c>
      <c r="AX135" s="30">
        <f t="shared" si="61"/>
        <v>1</v>
      </c>
      <c r="AY135" s="51">
        <f t="shared" si="42"/>
        <v>0</v>
      </c>
    </row>
    <row r="136" spans="1:51" ht="12" customHeight="1">
      <c r="A136" s="8" t="s">
        <v>49</v>
      </c>
      <c r="B136" s="8" t="s">
        <v>326</v>
      </c>
      <c r="C136" s="8">
        <v>1</v>
      </c>
      <c r="D136" s="8">
        <v>1</v>
      </c>
      <c r="E136" s="9" t="s">
        <v>94</v>
      </c>
      <c r="F136" s="9">
        <v>3</v>
      </c>
      <c r="G136" s="57">
        <v>24.83</v>
      </c>
      <c r="H136" s="8" t="s">
        <v>278</v>
      </c>
      <c r="I136" s="8">
        <v>1</v>
      </c>
      <c r="J136" s="8">
        <v>2</v>
      </c>
      <c r="K136" s="8">
        <v>2</v>
      </c>
      <c r="L136" s="8">
        <v>1</v>
      </c>
      <c r="M136" s="8">
        <v>3</v>
      </c>
      <c r="N136" s="10" t="s">
        <v>62</v>
      </c>
      <c r="O136" s="8">
        <v>1</v>
      </c>
      <c r="Q136" s="7"/>
      <c r="V136" s="8">
        <v>97</v>
      </c>
      <c r="AC136" s="8">
        <v>3</v>
      </c>
      <c r="AF136" s="24">
        <f t="shared" si="43"/>
        <v>3</v>
      </c>
      <c r="AG136" s="45">
        <f t="shared" si="44"/>
        <v>75.21561861316513</v>
      </c>
      <c r="AH136" s="46">
        <f t="shared" si="45"/>
        <v>0</v>
      </c>
      <c r="AI136" s="31">
        <f t="shared" si="46"/>
        <v>0</v>
      </c>
      <c r="AJ136" s="31">
        <f t="shared" si="47"/>
        <v>0</v>
      </c>
      <c r="AK136" s="31">
        <f t="shared" si="48"/>
        <v>0</v>
      </c>
      <c r="AL136" s="31">
        <f t="shared" si="49"/>
        <v>0</v>
      </c>
      <c r="AM136" s="31">
        <f t="shared" si="50"/>
        <v>0</v>
      </c>
      <c r="AN136" s="31">
        <f t="shared" si="51"/>
        <v>0</v>
      </c>
      <c r="AO136" s="31">
        <f t="shared" si="52"/>
        <v>0</v>
      </c>
      <c r="AP136" s="31">
        <f t="shared" si="53"/>
        <v>0</v>
      </c>
      <c r="AQ136" s="31">
        <f t="shared" si="54"/>
        <v>0</v>
      </c>
      <c r="AR136" s="31">
        <f t="shared" si="55"/>
        <v>0</v>
      </c>
      <c r="AS136" s="31">
        <f t="shared" si="56"/>
        <v>0</v>
      </c>
      <c r="AT136" s="31">
        <f t="shared" si="57"/>
        <v>0</v>
      </c>
      <c r="AU136" s="31">
        <f t="shared" si="58"/>
        <v>0</v>
      </c>
      <c r="AV136" s="31">
        <f t="shared" si="59"/>
        <v>0</v>
      </c>
      <c r="AW136" s="50">
        <f t="shared" si="60"/>
        <v>0</v>
      </c>
      <c r="AX136" s="30">
        <f t="shared" si="61"/>
        <v>0</v>
      </c>
      <c r="AY136" s="51">
        <f t="shared" si="42"/>
        <v>1</v>
      </c>
    </row>
    <row r="137" spans="1:51" ht="12" customHeight="1">
      <c r="A137" s="8" t="s">
        <v>49</v>
      </c>
      <c r="B137" s="8" t="s">
        <v>326</v>
      </c>
      <c r="C137" s="8">
        <v>1</v>
      </c>
      <c r="D137" s="8">
        <v>2</v>
      </c>
      <c r="E137" s="9" t="s">
        <v>95</v>
      </c>
      <c r="F137" s="9">
        <v>6</v>
      </c>
      <c r="G137" s="57">
        <v>24.86</v>
      </c>
      <c r="H137" s="8" t="s">
        <v>278</v>
      </c>
      <c r="I137" s="8">
        <v>1</v>
      </c>
      <c r="J137" s="8">
        <v>1</v>
      </c>
      <c r="K137" s="8">
        <v>4</v>
      </c>
      <c r="L137" s="8">
        <v>1</v>
      </c>
      <c r="M137" s="8">
        <v>9</v>
      </c>
      <c r="N137" s="10" t="s">
        <v>96</v>
      </c>
      <c r="O137" s="8">
        <v>9</v>
      </c>
      <c r="V137" s="7">
        <v>90</v>
      </c>
      <c r="AB137" s="8">
        <v>8</v>
      </c>
      <c r="AC137" s="8">
        <v>2</v>
      </c>
      <c r="AF137" s="24">
        <f t="shared" si="43"/>
        <v>3</v>
      </c>
      <c r="AG137" s="45">
        <f t="shared" si="44"/>
        <v>75.21561861316513</v>
      </c>
      <c r="AH137" s="46">
        <f t="shared" si="45"/>
        <v>0</v>
      </c>
      <c r="AI137" s="31">
        <f t="shared" si="46"/>
        <v>0</v>
      </c>
      <c r="AJ137" s="31">
        <f t="shared" si="47"/>
        <v>0</v>
      </c>
      <c r="AK137" s="31">
        <f t="shared" si="48"/>
        <v>0</v>
      </c>
      <c r="AL137" s="31">
        <f t="shared" si="49"/>
        <v>0</v>
      </c>
      <c r="AM137" s="31">
        <f t="shared" si="50"/>
        <v>0</v>
      </c>
      <c r="AN137" s="31">
        <f t="shared" si="51"/>
        <v>0</v>
      </c>
      <c r="AO137" s="31">
        <f t="shared" si="52"/>
        <v>0</v>
      </c>
      <c r="AP137" s="31">
        <f t="shared" si="53"/>
        <v>0</v>
      </c>
      <c r="AQ137" s="31">
        <f t="shared" si="54"/>
        <v>0</v>
      </c>
      <c r="AR137" s="31">
        <f t="shared" si="55"/>
        <v>0</v>
      </c>
      <c r="AS137" s="31">
        <f t="shared" si="56"/>
        <v>0</v>
      </c>
      <c r="AT137" s="31">
        <f t="shared" si="57"/>
        <v>0</v>
      </c>
      <c r="AU137" s="31">
        <f t="shared" si="58"/>
        <v>0</v>
      </c>
      <c r="AV137" s="31">
        <f t="shared" si="59"/>
        <v>0</v>
      </c>
      <c r="AW137" s="50">
        <f t="shared" si="60"/>
        <v>0</v>
      </c>
      <c r="AX137" s="30">
        <f t="shared" si="61"/>
        <v>0</v>
      </c>
      <c r="AY137" s="51">
        <f t="shared" si="42"/>
        <v>1</v>
      </c>
    </row>
    <row r="138" spans="1:51" ht="12" customHeight="1">
      <c r="A138" s="8" t="s">
        <v>49</v>
      </c>
      <c r="B138" s="8" t="s">
        <v>326</v>
      </c>
      <c r="C138" s="8">
        <v>1</v>
      </c>
      <c r="D138" s="8">
        <v>12</v>
      </c>
      <c r="E138" s="9">
        <v>6</v>
      </c>
      <c r="F138" s="9">
        <v>80</v>
      </c>
      <c r="G138" s="57">
        <v>25.23</v>
      </c>
      <c r="H138" s="8" t="s">
        <v>278</v>
      </c>
      <c r="I138" s="8" t="s">
        <v>56</v>
      </c>
      <c r="P138" s="1">
        <f>SUM(Q138:AE138)</f>
        <v>0</v>
      </c>
      <c r="Q138" s="7"/>
      <c r="AF138" s="24">
        <f t="shared" si="43"/>
        <v>74</v>
      </c>
      <c r="AG138" s="45">
        <f t="shared" si="44"/>
        <v>1855.3185924580735</v>
      </c>
      <c r="AH138" s="46">
        <f t="shared" si="45"/>
        <v>0</v>
      </c>
      <c r="AI138" s="31">
        <f t="shared" si="46"/>
        <v>0</v>
      </c>
      <c r="AJ138" s="31">
        <f t="shared" si="47"/>
        <v>0</v>
      </c>
      <c r="AK138" s="31">
        <f t="shared" si="48"/>
        <v>0</v>
      </c>
      <c r="AL138" s="31">
        <f t="shared" si="49"/>
        <v>0</v>
      </c>
      <c r="AM138" s="31">
        <f t="shared" si="50"/>
        <v>0</v>
      </c>
      <c r="AN138" s="31">
        <f t="shared" si="51"/>
        <v>0</v>
      </c>
      <c r="AO138" s="31">
        <f t="shared" si="52"/>
        <v>0</v>
      </c>
      <c r="AP138" s="31">
        <f t="shared" si="53"/>
        <v>0</v>
      </c>
      <c r="AQ138" s="31">
        <f t="shared" si="54"/>
        <v>0</v>
      </c>
      <c r="AR138" s="31">
        <f t="shared" si="55"/>
        <v>0</v>
      </c>
      <c r="AS138" s="31">
        <f t="shared" si="56"/>
        <v>0</v>
      </c>
      <c r="AT138" s="31">
        <f t="shared" si="57"/>
        <v>0</v>
      </c>
      <c r="AU138" s="31">
        <f t="shared" si="58"/>
        <v>0</v>
      </c>
      <c r="AV138" s="31">
        <f t="shared" si="59"/>
        <v>0</v>
      </c>
      <c r="AW138" s="50">
        <f t="shared" si="60"/>
        <v>0</v>
      </c>
      <c r="AX138" s="30">
        <f t="shared" si="61"/>
        <v>0</v>
      </c>
      <c r="AY138" s="51">
        <f t="shared" si="42"/>
        <v>0</v>
      </c>
    </row>
    <row r="139" spans="1:51" ht="12" customHeight="1">
      <c r="A139" s="8" t="s">
        <v>49</v>
      </c>
      <c r="B139" s="8" t="s">
        <v>326</v>
      </c>
      <c r="C139" s="8">
        <v>1</v>
      </c>
      <c r="D139" s="8">
        <v>5</v>
      </c>
      <c r="E139" s="9">
        <v>6</v>
      </c>
      <c r="F139" s="9">
        <v>80</v>
      </c>
      <c r="G139" s="57">
        <v>25.23</v>
      </c>
      <c r="H139" s="8" t="s">
        <v>278</v>
      </c>
      <c r="I139" s="8">
        <v>1</v>
      </c>
      <c r="J139" s="8">
        <v>2</v>
      </c>
      <c r="K139" s="8">
        <v>4</v>
      </c>
      <c r="L139" s="8">
        <v>5</v>
      </c>
      <c r="M139" s="8">
        <v>3</v>
      </c>
      <c r="N139" s="10" t="s">
        <v>99</v>
      </c>
      <c r="O139" s="8">
        <v>2</v>
      </c>
      <c r="Q139" s="7"/>
      <c r="V139" s="8">
        <v>5</v>
      </c>
      <c r="AB139" s="8">
        <v>10</v>
      </c>
      <c r="AC139" s="8">
        <v>85</v>
      </c>
      <c r="AF139" s="24">
        <f t="shared" si="43"/>
        <v>74</v>
      </c>
      <c r="AG139" s="45">
        <f t="shared" si="44"/>
        <v>1855.3185924580735</v>
      </c>
      <c r="AH139" s="46">
        <f t="shared" si="45"/>
        <v>0</v>
      </c>
      <c r="AI139" s="31">
        <f t="shared" si="46"/>
        <v>0</v>
      </c>
      <c r="AJ139" s="31">
        <f t="shared" si="47"/>
        <v>0</v>
      </c>
      <c r="AK139" s="31">
        <f t="shared" si="48"/>
        <v>0</v>
      </c>
      <c r="AL139" s="31">
        <f t="shared" si="49"/>
        <v>0</v>
      </c>
      <c r="AM139" s="31">
        <f t="shared" si="50"/>
        <v>0</v>
      </c>
      <c r="AN139" s="31">
        <f t="shared" si="51"/>
        <v>0</v>
      </c>
      <c r="AO139" s="31">
        <f t="shared" si="52"/>
        <v>0</v>
      </c>
      <c r="AP139" s="31">
        <f t="shared" si="53"/>
        <v>0</v>
      </c>
      <c r="AQ139" s="31">
        <f t="shared" si="54"/>
        <v>0</v>
      </c>
      <c r="AR139" s="31">
        <f t="shared" si="55"/>
        <v>0</v>
      </c>
      <c r="AS139" s="31">
        <f t="shared" si="56"/>
        <v>0</v>
      </c>
      <c r="AT139" s="31">
        <f t="shared" si="57"/>
        <v>0</v>
      </c>
      <c r="AU139" s="31">
        <f t="shared" si="58"/>
        <v>0</v>
      </c>
      <c r="AV139" s="31">
        <f t="shared" si="59"/>
        <v>0</v>
      </c>
      <c r="AW139" s="50">
        <f t="shared" si="60"/>
        <v>1</v>
      </c>
      <c r="AX139" s="30">
        <f t="shared" si="61"/>
        <v>0</v>
      </c>
      <c r="AY139" s="51">
        <f t="shared" si="42"/>
        <v>0</v>
      </c>
    </row>
    <row r="140" spans="1:51" ht="12" customHeight="1">
      <c r="A140" s="8" t="s">
        <v>49</v>
      </c>
      <c r="B140" s="8" t="s">
        <v>326</v>
      </c>
      <c r="C140" s="8">
        <v>1</v>
      </c>
      <c r="D140" s="8" t="s">
        <v>100</v>
      </c>
      <c r="E140" s="9">
        <v>6</v>
      </c>
      <c r="F140" s="9">
        <v>80</v>
      </c>
      <c r="G140" s="57">
        <v>25.23</v>
      </c>
      <c r="H140" s="8" t="s">
        <v>278</v>
      </c>
      <c r="I140" s="8">
        <v>1</v>
      </c>
      <c r="J140" s="8">
        <v>2</v>
      </c>
      <c r="K140" s="8">
        <v>4</v>
      </c>
      <c r="L140" s="8">
        <v>5</v>
      </c>
      <c r="M140" s="8">
        <v>3</v>
      </c>
      <c r="N140" s="10" t="s">
        <v>99</v>
      </c>
      <c r="O140" s="8">
        <v>2</v>
      </c>
      <c r="Q140" s="7"/>
      <c r="V140" s="8">
        <v>5</v>
      </c>
      <c r="AB140" s="8">
        <v>20</v>
      </c>
      <c r="AC140" s="8">
        <v>75</v>
      </c>
      <c r="AF140" s="24">
        <f t="shared" si="43"/>
        <v>74</v>
      </c>
      <c r="AG140" s="45">
        <f t="shared" si="44"/>
        <v>1855.3185924580735</v>
      </c>
      <c r="AH140" s="46">
        <f t="shared" si="45"/>
        <v>0</v>
      </c>
      <c r="AI140" s="31">
        <f t="shared" si="46"/>
        <v>0</v>
      </c>
      <c r="AJ140" s="31">
        <f t="shared" si="47"/>
        <v>0</v>
      </c>
      <c r="AK140" s="31">
        <f t="shared" si="48"/>
        <v>0</v>
      </c>
      <c r="AL140" s="31">
        <f t="shared" si="49"/>
        <v>0</v>
      </c>
      <c r="AM140" s="31">
        <f t="shared" si="50"/>
        <v>0</v>
      </c>
      <c r="AN140" s="31">
        <f t="shared" si="51"/>
        <v>0</v>
      </c>
      <c r="AO140" s="31">
        <f t="shared" si="52"/>
        <v>0</v>
      </c>
      <c r="AP140" s="31">
        <f t="shared" si="53"/>
        <v>0</v>
      </c>
      <c r="AQ140" s="31">
        <f t="shared" si="54"/>
        <v>0</v>
      </c>
      <c r="AR140" s="31">
        <f t="shared" si="55"/>
        <v>0</v>
      </c>
      <c r="AS140" s="31">
        <f t="shared" si="56"/>
        <v>0</v>
      </c>
      <c r="AT140" s="31">
        <f t="shared" si="57"/>
        <v>0</v>
      </c>
      <c r="AU140" s="31">
        <f t="shared" si="58"/>
        <v>0</v>
      </c>
      <c r="AV140" s="31">
        <f t="shared" si="59"/>
        <v>0</v>
      </c>
      <c r="AW140" s="50">
        <f t="shared" si="60"/>
        <v>1</v>
      </c>
      <c r="AX140" s="30">
        <f t="shared" si="61"/>
        <v>0</v>
      </c>
      <c r="AY140" s="51">
        <f t="shared" si="42"/>
        <v>0</v>
      </c>
    </row>
    <row r="141" spans="1:51" ht="12" customHeight="1">
      <c r="A141" s="8" t="s">
        <v>49</v>
      </c>
      <c r="B141" s="8" t="s">
        <v>326</v>
      </c>
      <c r="C141" s="8">
        <v>1</v>
      </c>
      <c r="D141" s="8" t="s">
        <v>102</v>
      </c>
      <c r="E141" s="9">
        <v>6</v>
      </c>
      <c r="F141" s="9">
        <v>80</v>
      </c>
      <c r="G141" s="57">
        <v>25.23</v>
      </c>
      <c r="H141" s="8" t="s">
        <v>278</v>
      </c>
      <c r="I141" s="8">
        <v>1</v>
      </c>
      <c r="J141" s="8">
        <v>2</v>
      </c>
      <c r="K141" s="8">
        <v>4</v>
      </c>
      <c r="L141" s="8">
        <v>5</v>
      </c>
      <c r="M141" s="8">
        <v>3</v>
      </c>
      <c r="N141" s="10" t="s">
        <v>98</v>
      </c>
      <c r="O141" s="8">
        <v>2</v>
      </c>
      <c r="Q141" s="7"/>
      <c r="V141" s="8">
        <v>20</v>
      </c>
      <c r="AB141" s="8">
        <v>20</v>
      </c>
      <c r="AC141" s="8">
        <v>60</v>
      </c>
      <c r="AF141" s="24">
        <f t="shared" si="43"/>
        <v>74</v>
      </c>
      <c r="AG141" s="45">
        <f t="shared" si="44"/>
        <v>1855.3185924580735</v>
      </c>
      <c r="AH141" s="46">
        <f t="shared" si="45"/>
        <v>0</v>
      </c>
      <c r="AI141" s="31">
        <f t="shared" si="46"/>
        <v>0</v>
      </c>
      <c r="AJ141" s="31">
        <f t="shared" si="47"/>
        <v>0</v>
      </c>
      <c r="AK141" s="31">
        <f t="shared" si="48"/>
        <v>0</v>
      </c>
      <c r="AL141" s="31">
        <f t="shared" si="49"/>
        <v>0</v>
      </c>
      <c r="AM141" s="31">
        <f t="shared" si="50"/>
        <v>0</v>
      </c>
      <c r="AN141" s="31">
        <f t="shared" si="51"/>
        <v>0</v>
      </c>
      <c r="AO141" s="31">
        <f t="shared" si="52"/>
        <v>0</v>
      </c>
      <c r="AP141" s="31">
        <f t="shared" si="53"/>
        <v>0</v>
      </c>
      <c r="AQ141" s="31">
        <f t="shared" si="54"/>
        <v>0</v>
      </c>
      <c r="AR141" s="31">
        <f t="shared" si="55"/>
        <v>0</v>
      </c>
      <c r="AS141" s="31">
        <f t="shared" si="56"/>
        <v>0</v>
      </c>
      <c r="AT141" s="31">
        <f t="shared" si="57"/>
        <v>0</v>
      </c>
      <c r="AU141" s="31">
        <f t="shared" si="58"/>
        <v>0</v>
      </c>
      <c r="AV141" s="31">
        <f t="shared" si="59"/>
        <v>0</v>
      </c>
      <c r="AW141" s="50">
        <f t="shared" si="60"/>
        <v>1</v>
      </c>
      <c r="AX141" s="30">
        <f t="shared" si="61"/>
        <v>0</v>
      </c>
      <c r="AY141" s="51">
        <f t="shared" si="42"/>
        <v>0</v>
      </c>
    </row>
    <row r="142" spans="1:51" ht="12" customHeight="1">
      <c r="A142" s="8" t="s">
        <v>49</v>
      </c>
      <c r="B142" s="8" t="s">
        <v>326</v>
      </c>
      <c r="C142" s="8">
        <v>1</v>
      </c>
      <c r="D142" s="8" t="s">
        <v>103</v>
      </c>
      <c r="E142" s="9">
        <v>6</v>
      </c>
      <c r="F142" s="9">
        <v>80</v>
      </c>
      <c r="G142" s="57">
        <v>25.23</v>
      </c>
      <c r="H142" s="8" t="s">
        <v>278</v>
      </c>
      <c r="I142" s="8">
        <v>1</v>
      </c>
      <c r="J142" s="8">
        <v>2</v>
      </c>
      <c r="K142" s="8">
        <v>4</v>
      </c>
      <c r="L142" s="8">
        <v>5</v>
      </c>
      <c r="M142" s="8">
        <v>3</v>
      </c>
      <c r="N142" s="10" t="s">
        <v>86</v>
      </c>
      <c r="O142" s="8">
        <v>2</v>
      </c>
      <c r="Q142" s="7"/>
      <c r="V142" s="8">
        <v>5</v>
      </c>
      <c r="AB142" s="8">
        <v>35</v>
      </c>
      <c r="AC142" s="8">
        <v>60</v>
      </c>
      <c r="AF142" s="24">
        <f t="shared" si="43"/>
        <v>74</v>
      </c>
      <c r="AG142" s="45">
        <f t="shared" si="44"/>
        <v>1855.3185924580735</v>
      </c>
      <c r="AH142" s="46">
        <f t="shared" si="45"/>
        <v>0</v>
      </c>
      <c r="AI142" s="31">
        <f t="shared" si="46"/>
        <v>0</v>
      </c>
      <c r="AJ142" s="31">
        <f t="shared" si="47"/>
        <v>0</v>
      </c>
      <c r="AK142" s="31">
        <f t="shared" si="48"/>
        <v>0</v>
      </c>
      <c r="AL142" s="31">
        <f t="shared" si="49"/>
        <v>0</v>
      </c>
      <c r="AM142" s="31">
        <f t="shared" si="50"/>
        <v>0</v>
      </c>
      <c r="AN142" s="31">
        <f t="shared" si="51"/>
        <v>0</v>
      </c>
      <c r="AO142" s="31">
        <f t="shared" si="52"/>
        <v>0</v>
      </c>
      <c r="AP142" s="31">
        <f t="shared" si="53"/>
        <v>0</v>
      </c>
      <c r="AQ142" s="31">
        <f t="shared" si="54"/>
        <v>0</v>
      </c>
      <c r="AR142" s="31">
        <f t="shared" si="55"/>
        <v>0</v>
      </c>
      <c r="AS142" s="31">
        <f t="shared" si="56"/>
        <v>0</v>
      </c>
      <c r="AT142" s="31">
        <f t="shared" si="57"/>
        <v>0</v>
      </c>
      <c r="AU142" s="31">
        <f t="shared" si="58"/>
        <v>0</v>
      </c>
      <c r="AV142" s="31">
        <f t="shared" si="59"/>
        <v>0</v>
      </c>
      <c r="AW142" s="50">
        <f t="shared" si="60"/>
        <v>1</v>
      </c>
      <c r="AX142" s="30">
        <f t="shared" si="61"/>
        <v>0</v>
      </c>
      <c r="AY142" s="51">
        <f t="shared" si="42"/>
        <v>0</v>
      </c>
    </row>
    <row r="143" spans="1:51" ht="12" customHeight="1">
      <c r="A143" s="8" t="s">
        <v>49</v>
      </c>
      <c r="B143" s="8" t="s">
        <v>326</v>
      </c>
      <c r="C143" s="8">
        <v>1</v>
      </c>
      <c r="D143" s="8">
        <v>13</v>
      </c>
      <c r="E143" s="9">
        <v>6</v>
      </c>
      <c r="F143" s="9">
        <v>80</v>
      </c>
      <c r="G143" s="57">
        <v>25.23</v>
      </c>
      <c r="H143" s="8" t="s">
        <v>278</v>
      </c>
      <c r="I143" s="8">
        <v>1</v>
      </c>
      <c r="J143" s="8">
        <v>2</v>
      </c>
      <c r="K143" s="8">
        <v>4</v>
      </c>
      <c r="L143" s="8">
        <v>5</v>
      </c>
      <c r="M143" s="8">
        <v>3</v>
      </c>
      <c r="N143" s="10" t="s">
        <v>86</v>
      </c>
      <c r="O143" s="8">
        <v>2</v>
      </c>
      <c r="Q143" s="7"/>
      <c r="V143" s="8">
        <v>5</v>
      </c>
      <c r="AB143" s="8">
        <v>35</v>
      </c>
      <c r="AC143" s="8">
        <v>60</v>
      </c>
      <c r="AF143" s="24">
        <f t="shared" si="43"/>
        <v>74</v>
      </c>
      <c r="AG143" s="45">
        <f t="shared" si="44"/>
        <v>1855.3185924580735</v>
      </c>
      <c r="AH143" s="46">
        <f t="shared" si="45"/>
        <v>0</v>
      </c>
      <c r="AI143" s="31">
        <f t="shared" si="46"/>
        <v>0</v>
      </c>
      <c r="AJ143" s="31">
        <f t="shared" si="47"/>
        <v>0</v>
      </c>
      <c r="AK143" s="31">
        <f t="shared" si="48"/>
        <v>0</v>
      </c>
      <c r="AL143" s="31">
        <f t="shared" si="49"/>
        <v>0</v>
      </c>
      <c r="AM143" s="31">
        <f t="shared" si="50"/>
        <v>0</v>
      </c>
      <c r="AN143" s="31">
        <f t="shared" si="51"/>
        <v>0</v>
      </c>
      <c r="AO143" s="31">
        <f t="shared" si="52"/>
        <v>0</v>
      </c>
      <c r="AP143" s="31">
        <f t="shared" si="53"/>
        <v>0</v>
      </c>
      <c r="AQ143" s="31">
        <f t="shared" si="54"/>
        <v>0</v>
      </c>
      <c r="AR143" s="31">
        <f t="shared" si="55"/>
        <v>0</v>
      </c>
      <c r="AS143" s="31">
        <f t="shared" si="56"/>
        <v>0</v>
      </c>
      <c r="AT143" s="31">
        <f t="shared" si="57"/>
        <v>0</v>
      </c>
      <c r="AU143" s="31">
        <f t="shared" si="58"/>
        <v>0</v>
      </c>
      <c r="AV143" s="31">
        <f t="shared" si="59"/>
        <v>0</v>
      </c>
      <c r="AW143" s="50">
        <f t="shared" si="60"/>
        <v>1</v>
      </c>
      <c r="AX143" s="30">
        <f t="shared" si="61"/>
        <v>0</v>
      </c>
      <c r="AY143" s="51">
        <f t="shared" si="42"/>
        <v>0</v>
      </c>
    </row>
    <row r="144" spans="1:51" ht="12" customHeight="1">
      <c r="A144" s="8" t="s">
        <v>49</v>
      </c>
      <c r="B144" s="8" t="s">
        <v>326</v>
      </c>
      <c r="C144" s="8">
        <v>1</v>
      </c>
      <c r="D144" s="8" t="s">
        <v>97</v>
      </c>
      <c r="E144" s="9">
        <v>6</v>
      </c>
      <c r="F144" s="9">
        <v>80</v>
      </c>
      <c r="G144" s="57">
        <v>25.23</v>
      </c>
      <c r="H144" s="8" t="s">
        <v>278</v>
      </c>
      <c r="I144" s="8">
        <v>1</v>
      </c>
      <c r="J144" s="8">
        <v>2</v>
      </c>
      <c r="K144" s="8">
        <v>2</v>
      </c>
      <c r="L144" s="8">
        <v>3</v>
      </c>
      <c r="M144" s="8">
        <v>3</v>
      </c>
      <c r="N144" s="10" t="s">
        <v>98</v>
      </c>
      <c r="O144" s="8">
        <v>2</v>
      </c>
      <c r="Q144" s="7"/>
      <c r="V144" s="13">
        <v>10</v>
      </c>
      <c r="AB144" s="8">
        <v>50</v>
      </c>
      <c r="AC144" s="8">
        <v>40</v>
      </c>
      <c r="AF144" s="24">
        <f t="shared" si="43"/>
        <v>74</v>
      </c>
      <c r="AG144" s="45">
        <f t="shared" si="44"/>
        <v>1855.3185924580735</v>
      </c>
      <c r="AH144" s="46">
        <f t="shared" si="45"/>
        <v>0</v>
      </c>
      <c r="AI144" s="31">
        <f t="shared" si="46"/>
        <v>0</v>
      </c>
      <c r="AJ144" s="31">
        <f t="shared" si="47"/>
        <v>0</v>
      </c>
      <c r="AK144" s="31">
        <f t="shared" si="48"/>
        <v>0</v>
      </c>
      <c r="AL144" s="31">
        <f t="shared" si="49"/>
        <v>0</v>
      </c>
      <c r="AM144" s="31">
        <f t="shared" si="50"/>
        <v>0</v>
      </c>
      <c r="AN144" s="31">
        <f t="shared" si="51"/>
        <v>0</v>
      </c>
      <c r="AO144" s="31">
        <f t="shared" si="52"/>
        <v>0</v>
      </c>
      <c r="AP144" s="31">
        <f t="shared" si="53"/>
        <v>0</v>
      </c>
      <c r="AQ144" s="31">
        <f t="shared" si="54"/>
        <v>0</v>
      </c>
      <c r="AR144" s="31">
        <f t="shared" si="55"/>
        <v>0</v>
      </c>
      <c r="AS144" s="31">
        <f t="shared" si="56"/>
        <v>0</v>
      </c>
      <c r="AT144" s="31">
        <f t="shared" si="57"/>
        <v>0</v>
      </c>
      <c r="AU144" s="31">
        <f t="shared" si="58"/>
        <v>0</v>
      </c>
      <c r="AV144" s="31">
        <f t="shared" si="59"/>
        <v>0</v>
      </c>
      <c r="AW144" s="50">
        <f t="shared" si="60"/>
        <v>1</v>
      </c>
      <c r="AX144" s="30">
        <f t="shared" si="61"/>
        <v>0</v>
      </c>
      <c r="AY144" s="51">
        <f t="shared" si="42"/>
        <v>0</v>
      </c>
    </row>
    <row r="145" spans="1:51" ht="12" customHeight="1">
      <c r="A145" s="8" t="s">
        <v>49</v>
      </c>
      <c r="B145" s="8" t="s">
        <v>326</v>
      </c>
      <c r="C145" s="8">
        <v>1</v>
      </c>
      <c r="D145" s="8" t="s">
        <v>102</v>
      </c>
      <c r="E145" s="9">
        <v>6</v>
      </c>
      <c r="F145" s="9">
        <v>80</v>
      </c>
      <c r="G145" s="57">
        <v>25.23</v>
      </c>
      <c r="H145" s="8" t="s">
        <v>278</v>
      </c>
      <c r="I145" s="8">
        <v>2</v>
      </c>
      <c r="J145" s="8">
        <v>2</v>
      </c>
      <c r="K145" s="8">
        <v>2</v>
      </c>
      <c r="L145" s="8">
        <v>2</v>
      </c>
      <c r="M145" s="8">
        <v>1</v>
      </c>
      <c r="N145" s="10" t="s">
        <v>67</v>
      </c>
      <c r="O145" s="8">
        <v>1</v>
      </c>
      <c r="V145" s="7">
        <v>90</v>
      </c>
      <c r="AC145" s="8">
        <v>10</v>
      </c>
      <c r="AF145" s="24">
        <f t="shared" si="43"/>
        <v>74</v>
      </c>
      <c r="AG145" s="45">
        <f t="shared" si="44"/>
        <v>1855.3185924580735</v>
      </c>
      <c r="AH145" s="46">
        <f t="shared" si="45"/>
        <v>0</v>
      </c>
      <c r="AI145" s="31">
        <f t="shared" si="46"/>
        <v>0</v>
      </c>
      <c r="AJ145" s="31">
        <f t="shared" si="47"/>
        <v>0</v>
      </c>
      <c r="AK145" s="31">
        <f t="shared" si="48"/>
        <v>0</v>
      </c>
      <c r="AL145" s="31">
        <f t="shared" si="49"/>
        <v>0</v>
      </c>
      <c r="AM145" s="31">
        <f t="shared" si="50"/>
        <v>0</v>
      </c>
      <c r="AN145" s="31">
        <f t="shared" si="51"/>
        <v>0</v>
      </c>
      <c r="AO145" s="31">
        <f t="shared" si="52"/>
        <v>0</v>
      </c>
      <c r="AP145" s="31">
        <f t="shared" si="53"/>
        <v>0</v>
      </c>
      <c r="AQ145" s="31">
        <f t="shared" si="54"/>
        <v>0</v>
      </c>
      <c r="AR145" s="31">
        <f t="shared" si="55"/>
        <v>0</v>
      </c>
      <c r="AS145" s="31">
        <f t="shared" si="56"/>
        <v>0</v>
      </c>
      <c r="AT145" s="31">
        <f t="shared" si="57"/>
        <v>0</v>
      </c>
      <c r="AU145" s="31">
        <f t="shared" si="58"/>
        <v>0</v>
      </c>
      <c r="AV145" s="31">
        <f t="shared" si="59"/>
        <v>0</v>
      </c>
      <c r="AW145" s="50">
        <f t="shared" si="60"/>
        <v>0</v>
      </c>
      <c r="AX145" s="30">
        <f t="shared" si="61"/>
        <v>0</v>
      </c>
      <c r="AY145" s="51">
        <f t="shared" si="42"/>
        <v>1</v>
      </c>
    </row>
    <row r="146" spans="1:51" ht="12" customHeight="1">
      <c r="A146" s="8" t="s">
        <v>49</v>
      </c>
      <c r="B146" s="8" t="s">
        <v>326</v>
      </c>
      <c r="C146" s="8">
        <v>1</v>
      </c>
      <c r="D146" s="8">
        <v>8</v>
      </c>
      <c r="E146" s="9">
        <v>6</v>
      </c>
      <c r="F146" s="9">
        <v>80</v>
      </c>
      <c r="G146" s="57">
        <v>25.23</v>
      </c>
      <c r="H146" s="8" t="s">
        <v>278</v>
      </c>
      <c r="I146" s="8">
        <v>1</v>
      </c>
      <c r="J146" s="8">
        <v>2</v>
      </c>
      <c r="K146" s="8">
        <v>1</v>
      </c>
      <c r="L146" s="8">
        <v>2</v>
      </c>
      <c r="M146" s="8">
        <v>3</v>
      </c>
      <c r="N146" s="10" t="s">
        <v>101</v>
      </c>
      <c r="O146" s="8">
        <v>1</v>
      </c>
      <c r="Q146" s="7"/>
      <c r="V146" s="8">
        <v>97</v>
      </c>
      <c r="AC146" s="8">
        <v>3</v>
      </c>
      <c r="AF146" s="24">
        <f t="shared" si="43"/>
        <v>74</v>
      </c>
      <c r="AG146" s="45">
        <f t="shared" si="44"/>
        <v>1855.3185924580735</v>
      </c>
      <c r="AH146" s="46">
        <f t="shared" si="45"/>
        <v>0</v>
      </c>
      <c r="AI146" s="31">
        <f t="shared" si="46"/>
        <v>0</v>
      </c>
      <c r="AJ146" s="31">
        <f t="shared" si="47"/>
        <v>0</v>
      </c>
      <c r="AK146" s="31">
        <f t="shared" si="48"/>
        <v>0</v>
      </c>
      <c r="AL146" s="31">
        <f t="shared" si="49"/>
        <v>0</v>
      </c>
      <c r="AM146" s="31">
        <f t="shared" si="50"/>
        <v>0</v>
      </c>
      <c r="AN146" s="31">
        <f t="shared" si="51"/>
        <v>0</v>
      </c>
      <c r="AO146" s="31">
        <f t="shared" si="52"/>
        <v>0</v>
      </c>
      <c r="AP146" s="31">
        <f t="shared" si="53"/>
        <v>0</v>
      </c>
      <c r="AQ146" s="31">
        <f t="shared" si="54"/>
        <v>0</v>
      </c>
      <c r="AR146" s="31">
        <f t="shared" si="55"/>
        <v>0</v>
      </c>
      <c r="AS146" s="31">
        <f t="shared" si="56"/>
        <v>0</v>
      </c>
      <c r="AT146" s="31">
        <f t="shared" si="57"/>
        <v>0</v>
      </c>
      <c r="AU146" s="31">
        <f t="shared" si="58"/>
        <v>0</v>
      </c>
      <c r="AV146" s="31">
        <f t="shared" si="59"/>
        <v>0</v>
      </c>
      <c r="AW146" s="50">
        <f t="shared" si="60"/>
        <v>0</v>
      </c>
      <c r="AX146" s="30">
        <f t="shared" si="61"/>
        <v>0</v>
      </c>
      <c r="AY146" s="51">
        <f t="shared" si="42"/>
        <v>1</v>
      </c>
    </row>
    <row r="147" spans="1:51" ht="12" customHeight="1">
      <c r="A147" s="8" t="s">
        <v>49</v>
      </c>
      <c r="B147" s="8" t="s">
        <v>326</v>
      </c>
      <c r="C147" s="8">
        <v>1</v>
      </c>
      <c r="D147" s="8" t="s">
        <v>103</v>
      </c>
      <c r="E147" s="9">
        <v>6</v>
      </c>
      <c r="F147" s="9">
        <v>80</v>
      </c>
      <c r="G147" s="57">
        <v>25.23</v>
      </c>
      <c r="H147" s="8" t="s">
        <v>278</v>
      </c>
      <c r="I147" s="8">
        <v>2</v>
      </c>
      <c r="J147" s="8">
        <v>1</v>
      </c>
      <c r="K147" s="8">
        <v>2</v>
      </c>
      <c r="L147" s="8">
        <v>2</v>
      </c>
      <c r="M147" s="8">
        <v>1</v>
      </c>
      <c r="N147" s="10" t="s">
        <v>101</v>
      </c>
      <c r="O147" s="8">
        <v>1</v>
      </c>
      <c r="Q147" s="7">
        <v>95</v>
      </c>
      <c r="AB147" s="8">
        <v>2</v>
      </c>
      <c r="AC147" s="8">
        <v>3</v>
      </c>
      <c r="AF147" s="24">
        <f t="shared" si="43"/>
        <v>74</v>
      </c>
      <c r="AG147" s="45">
        <f t="shared" si="44"/>
        <v>1855.3185924580735</v>
      </c>
      <c r="AH147" s="46">
        <f t="shared" si="45"/>
        <v>0</v>
      </c>
      <c r="AI147" s="31">
        <f t="shared" si="46"/>
        <v>0</v>
      </c>
      <c r="AJ147" s="31">
        <f t="shared" si="47"/>
        <v>0</v>
      </c>
      <c r="AK147" s="31">
        <f t="shared" si="48"/>
        <v>0</v>
      </c>
      <c r="AL147" s="31">
        <f t="shared" si="49"/>
        <v>0</v>
      </c>
      <c r="AM147" s="31">
        <f t="shared" si="50"/>
        <v>0</v>
      </c>
      <c r="AN147" s="31">
        <f t="shared" si="51"/>
        <v>0</v>
      </c>
      <c r="AO147" s="31">
        <f t="shared" si="52"/>
        <v>0</v>
      </c>
      <c r="AP147" s="31">
        <f t="shared" si="53"/>
        <v>0</v>
      </c>
      <c r="AQ147" s="31">
        <f t="shared" si="54"/>
        <v>0</v>
      </c>
      <c r="AR147" s="31">
        <f t="shared" si="55"/>
        <v>0</v>
      </c>
      <c r="AS147" s="31">
        <f t="shared" si="56"/>
        <v>0</v>
      </c>
      <c r="AT147" s="31">
        <f t="shared" si="57"/>
        <v>0</v>
      </c>
      <c r="AU147" s="31">
        <f t="shared" si="58"/>
        <v>0</v>
      </c>
      <c r="AV147" s="31">
        <f t="shared" si="59"/>
        <v>0</v>
      </c>
      <c r="AW147" s="50">
        <f t="shared" si="60"/>
        <v>0</v>
      </c>
      <c r="AX147" s="30">
        <f t="shared" si="61"/>
        <v>0</v>
      </c>
      <c r="AY147" s="51">
        <f aca="true" t="shared" si="62" ref="AY147:AY210">IF(AND(AB147+AC147&lt;=10,V147&gt;=(100-(AB147+AC147))/2),1,0)</f>
        <v>0</v>
      </c>
    </row>
    <row r="148" spans="1:51" ht="12" customHeight="1">
      <c r="A148" s="8" t="s">
        <v>49</v>
      </c>
      <c r="B148" s="8" t="s">
        <v>326</v>
      </c>
      <c r="C148" s="8">
        <v>1</v>
      </c>
      <c r="D148" s="8">
        <v>13</v>
      </c>
      <c r="E148" s="9">
        <v>6</v>
      </c>
      <c r="F148" s="9">
        <v>80</v>
      </c>
      <c r="G148" s="57">
        <v>25.23</v>
      </c>
      <c r="H148" s="8" t="s">
        <v>278</v>
      </c>
      <c r="I148" s="8">
        <v>2</v>
      </c>
      <c r="J148" s="8">
        <v>1</v>
      </c>
      <c r="K148" s="8">
        <v>2</v>
      </c>
      <c r="L148" s="8">
        <v>2</v>
      </c>
      <c r="M148" s="8">
        <v>1</v>
      </c>
      <c r="N148" s="10" t="s">
        <v>59</v>
      </c>
      <c r="O148" s="8">
        <v>1</v>
      </c>
      <c r="Q148" s="7">
        <v>95</v>
      </c>
      <c r="AB148" s="8">
        <v>2</v>
      </c>
      <c r="AC148" s="8">
        <v>3</v>
      </c>
      <c r="AF148" s="24">
        <f t="shared" si="43"/>
        <v>74</v>
      </c>
      <c r="AG148" s="45">
        <f t="shared" si="44"/>
        <v>1855.3185924580735</v>
      </c>
      <c r="AH148" s="46">
        <f t="shared" si="45"/>
        <v>0</v>
      </c>
      <c r="AI148" s="31">
        <f t="shared" si="46"/>
        <v>0</v>
      </c>
      <c r="AJ148" s="31">
        <f t="shared" si="47"/>
        <v>0</v>
      </c>
      <c r="AK148" s="31">
        <f t="shared" si="48"/>
        <v>0</v>
      </c>
      <c r="AL148" s="31">
        <f t="shared" si="49"/>
        <v>0</v>
      </c>
      <c r="AM148" s="31">
        <f t="shared" si="50"/>
        <v>0</v>
      </c>
      <c r="AN148" s="31">
        <f t="shared" si="51"/>
        <v>0</v>
      </c>
      <c r="AO148" s="31">
        <f t="shared" si="52"/>
        <v>0</v>
      </c>
      <c r="AP148" s="31">
        <f t="shared" si="53"/>
        <v>0</v>
      </c>
      <c r="AQ148" s="31">
        <f t="shared" si="54"/>
        <v>0</v>
      </c>
      <c r="AR148" s="31">
        <f t="shared" si="55"/>
        <v>0</v>
      </c>
      <c r="AS148" s="31">
        <f t="shared" si="56"/>
        <v>0</v>
      </c>
      <c r="AT148" s="31">
        <f t="shared" si="57"/>
        <v>0</v>
      </c>
      <c r="AU148" s="31">
        <f t="shared" si="58"/>
        <v>0</v>
      </c>
      <c r="AV148" s="31">
        <f t="shared" si="59"/>
        <v>0</v>
      </c>
      <c r="AW148" s="50">
        <f t="shared" si="60"/>
        <v>0</v>
      </c>
      <c r="AX148" s="30">
        <f t="shared" si="61"/>
        <v>0</v>
      </c>
      <c r="AY148" s="51">
        <f t="shared" si="62"/>
        <v>0</v>
      </c>
    </row>
    <row r="149" spans="1:51" ht="12" customHeight="1">
      <c r="A149" s="8" t="s">
        <v>49</v>
      </c>
      <c r="B149" s="8" t="s">
        <v>326</v>
      </c>
      <c r="C149" s="8">
        <v>1</v>
      </c>
      <c r="D149" s="8">
        <v>18</v>
      </c>
      <c r="E149" s="9" t="s">
        <v>104</v>
      </c>
      <c r="F149" s="9">
        <v>121</v>
      </c>
      <c r="G149" s="57">
        <v>26.01</v>
      </c>
      <c r="H149" s="8" t="s">
        <v>278</v>
      </c>
      <c r="I149" s="8">
        <v>2</v>
      </c>
      <c r="J149" s="8">
        <v>2</v>
      </c>
      <c r="K149" s="8">
        <v>2</v>
      </c>
      <c r="L149" s="8">
        <v>3</v>
      </c>
      <c r="M149" s="8">
        <v>1</v>
      </c>
      <c r="N149" s="10" t="s">
        <v>59</v>
      </c>
      <c r="O149" s="8">
        <v>1</v>
      </c>
      <c r="V149" s="7">
        <v>99</v>
      </c>
      <c r="AC149" s="8">
        <v>1</v>
      </c>
      <c r="AF149" s="24">
        <f t="shared" si="43"/>
        <v>41</v>
      </c>
      <c r="AG149" s="45">
        <f t="shared" si="44"/>
        <v>1027.9467877132568</v>
      </c>
      <c r="AH149" s="46">
        <f t="shared" si="45"/>
        <v>0</v>
      </c>
      <c r="AI149" s="31">
        <f t="shared" si="46"/>
        <v>0</v>
      </c>
      <c r="AJ149" s="31">
        <f t="shared" si="47"/>
        <v>0</v>
      </c>
      <c r="AK149" s="31">
        <f t="shared" si="48"/>
        <v>0</v>
      </c>
      <c r="AL149" s="31">
        <f t="shared" si="49"/>
        <v>0</v>
      </c>
      <c r="AM149" s="31">
        <f t="shared" si="50"/>
        <v>0</v>
      </c>
      <c r="AN149" s="31">
        <f t="shared" si="51"/>
        <v>0</v>
      </c>
      <c r="AO149" s="31">
        <f t="shared" si="52"/>
        <v>0</v>
      </c>
      <c r="AP149" s="31">
        <f t="shared" si="53"/>
        <v>0</v>
      </c>
      <c r="AQ149" s="31">
        <f t="shared" si="54"/>
        <v>0</v>
      </c>
      <c r="AR149" s="31">
        <f t="shared" si="55"/>
        <v>0</v>
      </c>
      <c r="AS149" s="31">
        <f t="shared" si="56"/>
        <v>0</v>
      </c>
      <c r="AT149" s="31">
        <f t="shared" si="57"/>
        <v>0</v>
      </c>
      <c r="AU149" s="31">
        <f t="shared" si="58"/>
        <v>0</v>
      </c>
      <c r="AV149" s="31">
        <f t="shared" si="59"/>
        <v>0</v>
      </c>
      <c r="AW149" s="50">
        <f t="shared" si="60"/>
        <v>0</v>
      </c>
      <c r="AX149" s="30">
        <f t="shared" si="61"/>
        <v>0</v>
      </c>
      <c r="AY149" s="51">
        <f t="shared" si="62"/>
        <v>1</v>
      </c>
    </row>
    <row r="150" spans="1:51" ht="12" customHeight="1">
      <c r="A150" s="8" t="s">
        <v>49</v>
      </c>
      <c r="B150" s="8" t="s">
        <v>326</v>
      </c>
      <c r="C150" s="8">
        <v>1</v>
      </c>
      <c r="D150" s="8">
        <v>19</v>
      </c>
      <c r="E150" s="9" t="s">
        <v>104</v>
      </c>
      <c r="F150" s="9">
        <v>121</v>
      </c>
      <c r="G150" s="57">
        <v>26.01</v>
      </c>
      <c r="H150" s="8" t="s">
        <v>278</v>
      </c>
      <c r="I150" s="8">
        <v>1</v>
      </c>
      <c r="J150" s="8">
        <v>2</v>
      </c>
      <c r="K150" s="8">
        <v>1</v>
      </c>
      <c r="L150" s="8">
        <v>1</v>
      </c>
      <c r="M150" s="8">
        <v>3</v>
      </c>
      <c r="N150" s="10" t="s">
        <v>106</v>
      </c>
      <c r="O150" s="8">
        <v>1</v>
      </c>
      <c r="Q150" s="7"/>
      <c r="V150" s="8">
        <v>99</v>
      </c>
      <c r="AC150" s="8">
        <v>1</v>
      </c>
      <c r="AF150" s="24">
        <f t="shared" si="43"/>
        <v>41</v>
      </c>
      <c r="AG150" s="45">
        <f t="shared" si="44"/>
        <v>1027.9467877132568</v>
      </c>
      <c r="AH150" s="46">
        <f t="shared" si="45"/>
        <v>0</v>
      </c>
      <c r="AI150" s="31">
        <f t="shared" si="46"/>
        <v>0</v>
      </c>
      <c r="AJ150" s="31">
        <f t="shared" si="47"/>
        <v>0</v>
      </c>
      <c r="AK150" s="31">
        <f t="shared" si="48"/>
        <v>0</v>
      </c>
      <c r="AL150" s="31">
        <f t="shared" si="49"/>
        <v>0</v>
      </c>
      <c r="AM150" s="31">
        <f t="shared" si="50"/>
        <v>0</v>
      </c>
      <c r="AN150" s="31">
        <f t="shared" si="51"/>
        <v>0</v>
      </c>
      <c r="AO150" s="31">
        <f t="shared" si="52"/>
        <v>0</v>
      </c>
      <c r="AP150" s="31">
        <f t="shared" si="53"/>
        <v>0</v>
      </c>
      <c r="AQ150" s="31">
        <f t="shared" si="54"/>
        <v>0</v>
      </c>
      <c r="AR150" s="31">
        <f t="shared" si="55"/>
        <v>0</v>
      </c>
      <c r="AS150" s="31">
        <f t="shared" si="56"/>
        <v>0</v>
      </c>
      <c r="AT150" s="31">
        <f t="shared" si="57"/>
        <v>0</v>
      </c>
      <c r="AU150" s="31">
        <f t="shared" si="58"/>
        <v>0</v>
      </c>
      <c r="AV150" s="31">
        <f t="shared" si="59"/>
        <v>0</v>
      </c>
      <c r="AW150" s="50">
        <f t="shared" si="60"/>
        <v>0</v>
      </c>
      <c r="AX150" s="30">
        <f t="shared" si="61"/>
        <v>0</v>
      </c>
      <c r="AY150" s="51">
        <f t="shared" si="62"/>
        <v>1</v>
      </c>
    </row>
    <row r="151" spans="1:51" ht="12" customHeight="1">
      <c r="A151" s="8" t="s">
        <v>49</v>
      </c>
      <c r="B151" s="8" t="s">
        <v>326</v>
      </c>
      <c r="C151" s="8">
        <v>1</v>
      </c>
      <c r="D151" s="8">
        <v>16</v>
      </c>
      <c r="E151" s="9" t="s">
        <v>104</v>
      </c>
      <c r="F151" s="9">
        <v>121</v>
      </c>
      <c r="G151" s="57">
        <v>26.01</v>
      </c>
      <c r="H151" s="8" t="s">
        <v>278</v>
      </c>
      <c r="I151" s="8">
        <v>1</v>
      </c>
      <c r="J151" s="8">
        <v>2</v>
      </c>
      <c r="K151" s="8">
        <v>1</v>
      </c>
      <c r="L151" s="8">
        <v>1</v>
      </c>
      <c r="M151" s="8">
        <v>9</v>
      </c>
      <c r="N151" s="10" t="s">
        <v>64</v>
      </c>
      <c r="O151" s="8">
        <v>9</v>
      </c>
      <c r="Q151" s="7">
        <v>100</v>
      </c>
      <c r="AF151" s="24">
        <f t="shared" si="43"/>
        <v>41</v>
      </c>
      <c r="AG151" s="45">
        <f t="shared" si="44"/>
        <v>1027.9467877132568</v>
      </c>
      <c r="AH151" s="46">
        <f t="shared" si="45"/>
        <v>0</v>
      </c>
      <c r="AI151" s="31">
        <f t="shared" si="46"/>
        <v>0</v>
      </c>
      <c r="AJ151" s="31">
        <f t="shared" si="47"/>
        <v>0</v>
      </c>
      <c r="AK151" s="31">
        <f t="shared" si="48"/>
        <v>0</v>
      </c>
      <c r="AL151" s="31">
        <f t="shared" si="49"/>
        <v>0</v>
      </c>
      <c r="AM151" s="31">
        <f t="shared" si="50"/>
        <v>0</v>
      </c>
      <c r="AN151" s="31">
        <f t="shared" si="51"/>
        <v>0</v>
      </c>
      <c r="AO151" s="31">
        <f t="shared" si="52"/>
        <v>0</v>
      </c>
      <c r="AP151" s="31">
        <f t="shared" si="53"/>
        <v>0</v>
      </c>
      <c r="AQ151" s="31">
        <f t="shared" si="54"/>
        <v>0</v>
      </c>
      <c r="AR151" s="31">
        <f t="shared" si="55"/>
        <v>0</v>
      </c>
      <c r="AS151" s="31">
        <f t="shared" si="56"/>
        <v>0</v>
      </c>
      <c r="AT151" s="31">
        <f t="shared" si="57"/>
        <v>0</v>
      </c>
      <c r="AU151" s="31">
        <f t="shared" si="58"/>
        <v>0</v>
      </c>
      <c r="AV151" s="31">
        <f t="shared" si="59"/>
        <v>0</v>
      </c>
      <c r="AW151" s="50">
        <f t="shared" si="60"/>
        <v>0</v>
      </c>
      <c r="AX151" s="30">
        <f t="shared" si="61"/>
        <v>0</v>
      </c>
      <c r="AY151" s="51">
        <f t="shared" si="62"/>
        <v>0</v>
      </c>
    </row>
    <row r="152" spans="1:51" ht="12" customHeight="1">
      <c r="A152" s="8" t="s">
        <v>49</v>
      </c>
      <c r="B152" s="8" t="s">
        <v>326</v>
      </c>
      <c r="C152" s="8">
        <v>1</v>
      </c>
      <c r="D152" s="8">
        <v>17</v>
      </c>
      <c r="E152" s="9" t="s">
        <v>104</v>
      </c>
      <c r="F152" s="9">
        <v>121</v>
      </c>
      <c r="G152" s="57">
        <v>26.01</v>
      </c>
      <c r="H152" s="8" t="s">
        <v>278</v>
      </c>
      <c r="I152" s="8">
        <v>1</v>
      </c>
      <c r="J152" s="8">
        <v>2</v>
      </c>
      <c r="K152" s="8">
        <v>4</v>
      </c>
      <c r="L152" s="8">
        <v>3</v>
      </c>
      <c r="M152" s="8">
        <v>1</v>
      </c>
      <c r="N152" s="10" t="s">
        <v>59</v>
      </c>
      <c r="O152" s="8">
        <v>1</v>
      </c>
      <c r="Q152" s="7">
        <v>100</v>
      </c>
      <c r="AF152" s="24">
        <f t="shared" si="43"/>
        <v>41</v>
      </c>
      <c r="AG152" s="45">
        <f t="shared" si="44"/>
        <v>1027.9467877132568</v>
      </c>
      <c r="AH152" s="46">
        <f t="shared" si="45"/>
        <v>0</v>
      </c>
      <c r="AI152" s="31">
        <f t="shared" si="46"/>
        <v>0</v>
      </c>
      <c r="AJ152" s="31">
        <f t="shared" si="47"/>
        <v>0</v>
      </c>
      <c r="AK152" s="31">
        <f t="shared" si="48"/>
        <v>0</v>
      </c>
      <c r="AL152" s="31">
        <f t="shared" si="49"/>
        <v>0</v>
      </c>
      <c r="AM152" s="31">
        <f t="shared" si="50"/>
        <v>0</v>
      </c>
      <c r="AN152" s="31">
        <f t="shared" si="51"/>
        <v>0</v>
      </c>
      <c r="AO152" s="31">
        <f t="shared" si="52"/>
        <v>0</v>
      </c>
      <c r="AP152" s="31">
        <f t="shared" si="53"/>
        <v>0</v>
      </c>
      <c r="AQ152" s="31">
        <f t="shared" si="54"/>
        <v>0</v>
      </c>
      <c r="AR152" s="31">
        <f t="shared" si="55"/>
        <v>0</v>
      </c>
      <c r="AS152" s="31">
        <f t="shared" si="56"/>
        <v>0</v>
      </c>
      <c r="AT152" s="31">
        <f t="shared" si="57"/>
        <v>0</v>
      </c>
      <c r="AU152" s="31">
        <f t="shared" si="58"/>
        <v>0</v>
      </c>
      <c r="AV152" s="31">
        <f t="shared" si="59"/>
        <v>0</v>
      </c>
      <c r="AW152" s="50">
        <f t="shared" si="60"/>
        <v>0</v>
      </c>
      <c r="AX152" s="30">
        <f t="shared" si="61"/>
        <v>0</v>
      </c>
      <c r="AY152" s="51">
        <f t="shared" si="62"/>
        <v>0</v>
      </c>
    </row>
    <row r="153" spans="1:51" ht="12" customHeight="1">
      <c r="A153" s="8" t="s">
        <v>49</v>
      </c>
      <c r="B153" s="8" t="s">
        <v>326</v>
      </c>
      <c r="C153" s="8">
        <v>1</v>
      </c>
      <c r="D153" s="8">
        <v>14</v>
      </c>
      <c r="E153" s="9" t="s">
        <v>104</v>
      </c>
      <c r="F153" s="9">
        <v>121</v>
      </c>
      <c r="G153" s="57">
        <v>26.01</v>
      </c>
      <c r="H153" s="8" t="s">
        <v>278</v>
      </c>
      <c r="I153" s="8">
        <v>1</v>
      </c>
      <c r="J153" s="8">
        <v>2</v>
      </c>
      <c r="K153" s="8">
        <v>4</v>
      </c>
      <c r="L153" s="8">
        <v>5</v>
      </c>
      <c r="M153" s="8">
        <v>3</v>
      </c>
      <c r="N153" s="10" t="s">
        <v>86</v>
      </c>
      <c r="O153" s="8">
        <v>2</v>
      </c>
      <c r="Q153" s="7"/>
      <c r="V153" s="8">
        <v>40</v>
      </c>
      <c r="AB153" s="8">
        <v>3</v>
      </c>
      <c r="AC153" s="8">
        <v>57</v>
      </c>
      <c r="AF153" s="24">
        <f t="shared" si="43"/>
        <v>41</v>
      </c>
      <c r="AG153" s="45">
        <f t="shared" si="44"/>
        <v>1027.9467877132568</v>
      </c>
      <c r="AH153" s="46">
        <f t="shared" si="45"/>
        <v>0</v>
      </c>
      <c r="AI153" s="31">
        <f t="shared" si="46"/>
        <v>0</v>
      </c>
      <c r="AJ153" s="31">
        <f t="shared" si="47"/>
        <v>0</v>
      </c>
      <c r="AK153" s="31">
        <f t="shared" si="48"/>
        <v>0</v>
      </c>
      <c r="AL153" s="31">
        <f t="shared" si="49"/>
        <v>0</v>
      </c>
      <c r="AM153" s="31">
        <f t="shared" si="50"/>
        <v>0</v>
      </c>
      <c r="AN153" s="31">
        <f t="shared" si="51"/>
        <v>0</v>
      </c>
      <c r="AO153" s="31">
        <f t="shared" si="52"/>
        <v>0</v>
      </c>
      <c r="AP153" s="31">
        <f t="shared" si="53"/>
        <v>0</v>
      </c>
      <c r="AQ153" s="31">
        <f t="shared" si="54"/>
        <v>0</v>
      </c>
      <c r="AR153" s="31">
        <f t="shared" si="55"/>
        <v>0</v>
      </c>
      <c r="AS153" s="31">
        <f t="shared" si="56"/>
        <v>0</v>
      </c>
      <c r="AT153" s="31">
        <f t="shared" si="57"/>
        <v>0</v>
      </c>
      <c r="AU153" s="31">
        <f t="shared" si="58"/>
        <v>0</v>
      </c>
      <c r="AV153" s="31">
        <f t="shared" si="59"/>
        <v>0</v>
      </c>
      <c r="AW153" s="50">
        <f t="shared" si="60"/>
        <v>1</v>
      </c>
      <c r="AX153" s="30">
        <f t="shared" si="61"/>
        <v>0</v>
      </c>
      <c r="AY153" s="51">
        <f t="shared" si="62"/>
        <v>0</v>
      </c>
    </row>
    <row r="154" spans="1:51" ht="12" customHeight="1">
      <c r="A154" s="8" t="s">
        <v>49</v>
      </c>
      <c r="B154" s="8" t="s">
        <v>326</v>
      </c>
      <c r="C154" s="8">
        <v>1</v>
      </c>
      <c r="D154" s="8">
        <v>18</v>
      </c>
      <c r="E154" s="9" t="s">
        <v>104</v>
      </c>
      <c r="F154" s="9">
        <v>121</v>
      </c>
      <c r="G154" s="57">
        <v>26.01</v>
      </c>
      <c r="H154" s="8" t="s">
        <v>278</v>
      </c>
      <c r="I154" s="8">
        <v>1</v>
      </c>
      <c r="J154" s="8">
        <v>2</v>
      </c>
      <c r="K154" s="8">
        <v>4</v>
      </c>
      <c r="L154" s="8">
        <v>3</v>
      </c>
      <c r="M154" s="8">
        <v>3</v>
      </c>
      <c r="N154" s="10" t="s">
        <v>99</v>
      </c>
      <c r="O154" s="8">
        <v>2</v>
      </c>
      <c r="Q154" s="7"/>
      <c r="AB154" s="8">
        <v>50</v>
      </c>
      <c r="AC154" s="8">
        <v>50</v>
      </c>
      <c r="AF154" s="24">
        <f t="shared" si="43"/>
        <v>41</v>
      </c>
      <c r="AG154" s="45">
        <f t="shared" si="44"/>
        <v>1027.9467877132568</v>
      </c>
      <c r="AH154" s="46">
        <f t="shared" si="45"/>
        <v>0</v>
      </c>
      <c r="AI154" s="31">
        <f t="shared" si="46"/>
        <v>0</v>
      </c>
      <c r="AJ154" s="31">
        <f t="shared" si="47"/>
        <v>0</v>
      </c>
      <c r="AK154" s="31">
        <f t="shared" si="48"/>
        <v>0</v>
      </c>
      <c r="AL154" s="31">
        <f t="shared" si="49"/>
        <v>0</v>
      </c>
      <c r="AM154" s="31">
        <f t="shared" si="50"/>
        <v>0</v>
      </c>
      <c r="AN154" s="31">
        <f t="shared" si="51"/>
        <v>0</v>
      </c>
      <c r="AO154" s="31">
        <f t="shared" si="52"/>
        <v>0</v>
      </c>
      <c r="AP154" s="31">
        <f t="shared" si="53"/>
        <v>0</v>
      </c>
      <c r="AQ154" s="31">
        <f t="shared" si="54"/>
        <v>0</v>
      </c>
      <c r="AR154" s="31">
        <f t="shared" si="55"/>
        <v>0</v>
      </c>
      <c r="AS154" s="31">
        <f t="shared" si="56"/>
        <v>0</v>
      </c>
      <c r="AT154" s="31">
        <f t="shared" si="57"/>
        <v>0</v>
      </c>
      <c r="AU154" s="31">
        <f t="shared" si="58"/>
        <v>0</v>
      </c>
      <c r="AV154" s="31">
        <f t="shared" si="59"/>
        <v>0</v>
      </c>
      <c r="AW154" s="50">
        <f t="shared" si="60"/>
        <v>1</v>
      </c>
      <c r="AX154" s="30">
        <f t="shared" si="61"/>
        <v>0</v>
      </c>
      <c r="AY154" s="51">
        <f t="shared" si="62"/>
        <v>0</v>
      </c>
    </row>
    <row r="155" spans="1:51" ht="12" customHeight="1">
      <c r="A155" s="8" t="s">
        <v>49</v>
      </c>
      <c r="B155" s="8" t="s">
        <v>326</v>
      </c>
      <c r="C155" s="8">
        <v>1</v>
      </c>
      <c r="D155" s="8">
        <v>15</v>
      </c>
      <c r="E155" s="9" t="s">
        <v>104</v>
      </c>
      <c r="F155" s="9">
        <v>121</v>
      </c>
      <c r="G155" s="57">
        <v>26.01</v>
      </c>
      <c r="H155" s="8" t="s">
        <v>278</v>
      </c>
      <c r="I155" s="8">
        <v>1</v>
      </c>
      <c r="J155" s="8">
        <v>2</v>
      </c>
      <c r="K155" s="8">
        <v>4</v>
      </c>
      <c r="L155" s="8">
        <v>2</v>
      </c>
      <c r="M155" s="8">
        <v>3</v>
      </c>
      <c r="N155" s="10" t="s">
        <v>105</v>
      </c>
      <c r="O155" s="8">
        <v>1</v>
      </c>
      <c r="Q155" s="7"/>
      <c r="V155" s="8">
        <v>92</v>
      </c>
      <c r="AB155" s="8">
        <v>3</v>
      </c>
      <c r="AC155" s="8">
        <v>5</v>
      </c>
      <c r="AF155" s="24">
        <f t="shared" si="43"/>
        <v>41</v>
      </c>
      <c r="AG155" s="45">
        <f t="shared" si="44"/>
        <v>1027.9467877132568</v>
      </c>
      <c r="AH155" s="46">
        <f t="shared" si="45"/>
        <v>0</v>
      </c>
      <c r="AI155" s="31">
        <f t="shared" si="46"/>
        <v>0</v>
      </c>
      <c r="AJ155" s="31">
        <f t="shared" si="47"/>
        <v>0</v>
      </c>
      <c r="AK155" s="31">
        <f t="shared" si="48"/>
        <v>0</v>
      </c>
      <c r="AL155" s="31">
        <f t="shared" si="49"/>
        <v>0</v>
      </c>
      <c r="AM155" s="31">
        <f t="shared" si="50"/>
        <v>0</v>
      </c>
      <c r="AN155" s="31">
        <f t="shared" si="51"/>
        <v>0</v>
      </c>
      <c r="AO155" s="31">
        <f t="shared" si="52"/>
        <v>0</v>
      </c>
      <c r="AP155" s="31">
        <f t="shared" si="53"/>
        <v>0</v>
      </c>
      <c r="AQ155" s="31">
        <f t="shared" si="54"/>
        <v>0</v>
      </c>
      <c r="AR155" s="31">
        <f t="shared" si="55"/>
        <v>0</v>
      </c>
      <c r="AS155" s="31">
        <f t="shared" si="56"/>
        <v>0</v>
      </c>
      <c r="AT155" s="31">
        <f t="shared" si="57"/>
        <v>0</v>
      </c>
      <c r="AU155" s="31">
        <f t="shared" si="58"/>
        <v>0</v>
      </c>
      <c r="AV155" s="31">
        <f t="shared" si="59"/>
        <v>0</v>
      </c>
      <c r="AW155" s="50">
        <f t="shared" si="60"/>
        <v>0</v>
      </c>
      <c r="AX155" s="30">
        <f t="shared" si="61"/>
        <v>0</v>
      </c>
      <c r="AY155" s="51">
        <f t="shared" si="62"/>
        <v>1</v>
      </c>
    </row>
    <row r="156" spans="1:51" ht="12" customHeight="1">
      <c r="A156" s="8" t="s">
        <v>49</v>
      </c>
      <c r="B156" s="8" t="s">
        <v>326</v>
      </c>
      <c r="C156" s="8">
        <v>1</v>
      </c>
      <c r="D156" s="8">
        <v>16</v>
      </c>
      <c r="E156" s="9" t="s">
        <v>104</v>
      </c>
      <c r="F156" s="9">
        <v>121</v>
      </c>
      <c r="G156" s="57">
        <v>26.01</v>
      </c>
      <c r="H156" s="8" t="s">
        <v>278</v>
      </c>
      <c r="I156" s="8">
        <v>2</v>
      </c>
      <c r="J156" s="8">
        <v>2</v>
      </c>
      <c r="K156" s="8">
        <v>4</v>
      </c>
      <c r="L156" s="8">
        <v>1</v>
      </c>
      <c r="M156" s="8">
        <v>3</v>
      </c>
      <c r="N156" s="10" t="s">
        <v>59</v>
      </c>
      <c r="O156" s="8">
        <v>1</v>
      </c>
      <c r="Q156" s="7"/>
      <c r="V156" s="8">
        <v>98</v>
      </c>
      <c r="AC156" s="8">
        <v>2</v>
      </c>
      <c r="AF156" s="24">
        <f t="shared" si="43"/>
        <v>41</v>
      </c>
      <c r="AG156" s="45">
        <f t="shared" si="44"/>
        <v>1027.9467877132568</v>
      </c>
      <c r="AH156" s="46">
        <f t="shared" si="45"/>
        <v>0</v>
      </c>
      <c r="AI156" s="31">
        <f t="shared" si="46"/>
        <v>0</v>
      </c>
      <c r="AJ156" s="31">
        <f t="shared" si="47"/>
        <v>0</v>
      </c>
      <c r="AK156" s="31">
        <f t="shared" si="48"/>
        <v>0</v>
      </c>
      <c r="AL156" s="31">
        <f t="shared" si="49"/>
        <v>0</v>
      </c>
      <c r="AM156" s="31">
        <f t="shared" si="50"/>
        <v>0</v>
      </c>
      <c r="AN156" s="31">
        <f t="shared" si="51"/>
        <v>0</v>
      </c>
      <c r="AO156" s="31">
        <f t="shared" si="52"/>
        <v>0</v>
      </c>
      <c r="AP156" s="31">
        <f t="shared" si="53"/>
        <v>0</v>
      </c>
      <c r="AQ156" s="31">
        <f t="shared" si="54"/>
        <v>0</v>
      </c>
      <c r="AR156" s="31">
        <f t="shared" si="55"/>
        <v>0</v>
      </c>
      <c r="AS156" s="31">
        <f t="shared" si="56"/>
        <v>0</v>
      </c>
      <c r="AT156" s="31">
        <f t="shared" si="57"/>
        <v>0</v>
      </c>
      <c r="AU156" s="31">
        <f t="shared" si="58"/>
        <v>0</v>
      </c>
      <c r="AV156" s="31">
        <f t="shared" si="59"/>
        <v>0</v>
      </c>
      <c r="AW156" s="50">
        <f t="shared" si="60"/>
        <v>0</v>
      </c>
      <c r="AX156" s="30">
        <f t="shared" si="61"/>
        <v>0</v>
      </c>
      <c r="AY156" s="51">
        <f t="shared" si="62"/>
        <v>1</v>
      </c>
    </row>
    <row r="157" spans="1:51" ht="12" customHeight="1">
      <c r="A157" s="8" t="s">
        <v>49</v>
      </c>
      <c r="B157" s="8" t="s">
        <v>326</v>
      </c>
      <c r="C157" s="8">
        <v>1</v>
      </c>
      <c r="D157" s="8">
        <v>20</v>
      </c>
      <c r="E157" s="9" t="s">
        <v>107</v>
      </c>
      <c r="F157" s="9">
        <v>149</v>
      </c>
      <c r="G157" s="57">
        <v>26.29</v>
      </c>
      <c r="H157" s="8" t="s">
        <v>278</v>
      </c>
      <c r="I157" s="8">
        <v>1</v>
      </c>
      <c r="J157" s="8">
        <v>2</v>
      </c>
      <c r="K157" s="8">
        <v>4</v>
      </c>
      <c r="L157" s="8">
        <v>3</v>
      </c>
      <c r="M157" s="8">
        <v>3</v>
      </c>
      <c r="N157" s="10" t="s">
        <v>75</v>
      </c>
      <c r="O157" s="8">
        <v>2</v>
      </c>
      <c r="Q157" s="7"/>
      <c r="AB157" s="8">
        <v>5</v>
      </c>
      <c r="AC157" s="8">
        <v>95</v>
      </c>
      <c r="AF157" s="24">
        <f t="shared" si="43"/>
        <v>28</v>
      </c>
      <c r="AG157" s="45">
        <f t="shared" si="44"/>
        <v>702.0124403895412</v>
      </c>
      <c r="AH157" s="46">
        <f t="shared" si="45"/>
        <v>0</v>
      </c>
      <c r="AI157" s="31">
        <f t="shared" si="46"/>
        <v>0</v>
      </c>
      <c r="AJ157" s="31">
        <f t="shared" si="47"/>
        <v>0</v>
      </c>
      <c r="AK157" s="31">
        <f t="shared" si="48"/>
        <v>0</v>
      </c>
      <c r="AL157" s="31">
        <f t="shared" si="49"/>
        <v>0</v>
      </c>
      <c r="AM157" s="31">
        <f t="shared" si="50"/>
        <v>0</v>
      </c>
      <c r="AN157" s="31">
        <f t="shared" si="51"/>
        <v>0</v>
      </c>
      <c r="AO157" s="31">
        <f t="shared" si="52"/>
        <v>0</v>
      </c>
      <c r="AP157" s="31">
        <f t="shared" si="53"/>
        <v>0</v>
      </c>
      <c r="AQ157" s="31">
        <f t="shared" si="54"/>
        <v>0</v>
      </c>
      <c r="AR157" s="31">
        <f t="shared" si="55"/>
        <v>0</v>
      </c>
      <c r="AS157" s="31">
        <f t="shared" si="56"/>
        <v>0</v>
      </c>
      <c r="AT157" s="31">
        <f t="shared" si="57"/>
        <v>0</v>
      </c>
      <c r="AU157" s="31">
        <f t="shared" si="58"/>
        <v>0</v>
      </c>
      <c r="AV157" s="31">
        <f t="shared" si="59"/>
        <v>0</v>
      </c>
      <c r="AW157" s="50">
        <f t="shared" si="60"/>
        <v>1</v>
      </c>
      <c r="AX157" s="30">
        <f t="shared" si="61"/>
        <v>0</v>
      </c>
      <c r="AY157" s="51">
        <f t="shared" si="62"/>
        <v>0</v>
      </c>
    </row>
    <row r="158" spans="1:51" ht="12" customHeight="1">
      <c r="A158" s="8" t="s">
        <v>49</v>
      </c>
      <c r="B158" s="8" t="s">
        <v>326</v>
      </c>
      <c r="C158" s="8">
        <v>1</v>
      </c>
      <c r="D158" s="8" t="s">
        <v>108</v>
      </c>
      <c r="E158" s="9" t="s">
        <v>107</v>
      </c>
      <c r="F158" s="9">
        <v>149</v>
      </c>
      <c r="G158" s="57">
        <v>26.29</v>
      </c>
      <c r="H158" s="8" t="s">
        <v>278</v>
      </c>
      <c r="I158" s="8">
        <v>1</v>
      </c>
      <c r="J158" s="8">
        <v>2</v>
      </c>
      <c r="K158" s="8">
        <v>4</v>
      </c>
      <c r="L158" s="8">
        <v>3</v>
      </c>
      <c r="M158" s="8">
        <v>3</v>
      </c>
      <c r="N158" s="10" t="s">
        <v>109</v>
      </c>
      <c r="O158" s="8">
        <v>2</v>
      </c>
      <c r="Q158" s="7"/>
      <c r="AB158" s="8">
        <v>10</v>
      </c>
      <c r="AC158" s="8">
        <v>90</v>
      </c>
      <c r="AF158" s="24">
        <f t="shared" si="43"/>
        <v>28</v>
      </c>
      <c r="AG158" s="45">
        <f t="shared" si="44"/>
        <v>702.0124403895412</v>
      </c>
      <c r="AH158" s="46">
        <f t="shared" si="45"/>
        <v>0</v>
      </c>
      <c r="AI158" s="31">
        <f t="shared" si="46"/>
        <v>0</v>
      </c>
      <c r="AJ158" s="31">
        <f t="shared" si="47"/>
        <v>0</v>
      </c>
      <c r="AK158" s="31">
        <f t="shared" si="48"/>
        <v>0</v>
      </c>
      <c r="AL158" s="31">
        <f t="shared" si="49"/>
        <v>0</v>
      </c>
      <c r="AM158" s="31">
        <f t="shared" si="50"/>
        <v>0</v>
      </c>
      <c r="AN158" s="31">
        <f t="shared" si="51"/>
        <v>0</v>
      </c>
      <c r="AO158" s="31">
        <f t="shared" si="52"/>
        <v>0</v>
      </c>
      <c r="AP158" s="31">
        <f t="shared" si="53"/>
        <v>0</v>
      </c>
      <c r="AQ158" s="31">
        <f t="shared" si="54"/>
        <v>0</v>
      </c>
      <c r="AR158" s="31">
        <f t="shared" si="55"/>
        <v>0</v>
      </c>
      <c r="AS158" s="31">
        <f t="shared" si="56"/>
        <v>0</v>
      </c>
      <c r="AT158" s="31">
        <f t="shared" si="57"/>
        <v>0</v>
      </c>
      <c r="AU158" s="31">
        <f t="shared" si="58"/>
        <v>0</v>
      </c>
      <c r="AV158" s="31">
        <f t="shared" si="59"/>
        <v>0</v>
      </c>
      <c r="AW158" s="50">
        <f t="shared" si="60"/>
        <v>1</v>
      </c>
      <c r="AX158" s="30">
        <f t="shared" si="61"/>
        <v>0</v>
      </c>
      <c r="AY158" s="51">
        <f t="shared" si="62"/>
        <v>0</v>
      </c>
    </row>
    <row r="159" spans="1:51" ht="12" customHeight="1">
      <c r="A159" s="8" t="s">
        <v>49</v>
      </c>
      <c r="B159" s="8" t="s">
        <v>326</v>
      </c>
      <c r="C159" s="8">
        <v>1</v>
      </c>
      <c r="D159" s="8">
        <v>20</v>
      </c>
      <c r="E159" s="9" t="s">
        <v>107</v>
      </c>
      <c r="F159" s="9">
        <v>149</v>
      </c>
      <c r="G159" s="57">
        <v>26.29</v>
      </c>
      <c r="H159" s="8" t="s">
        <v>278</v>
      </c>
      <c r="I159" s="8">
        <v>2</v>
      </c>
      <c r="J159" s="8">
        <v>2</v>
      </c>
      <c r="K159" s="8">
        <v>4</v>
      </c>
      <c r="L159" s="8">
        <v>3</v>
      </c>
      <c r="M159" s="8">
        <v>9</v>
      </c>
      <c r="N159" s="10" t="s">
        <v>59</v>
      </c>
      <c r="O159" s="8">
        <v>9</v>
      </c>
      <c r="Q159" s="7"/>
      <c r="V159" s="14">
        <v>80</v>
      </c>
      <c r="AC159" s="8">
        <v>20</v>
      </c>
      <c r="AF159" s="24">
        <f t="shared" si="43"/>
        <v>28</v>
      </c>
      <c r="AG159" s="45">
        <f t="shared" si="44"/>
        <v>702.0124403895412</v>
      </c>
      <c r="AH159" s="46">
        <f t="shared" si="45"/>
        <v>0</v>
      </c>
      <c r="AI159" s="31">
        <f t="shared" si="46"/>
        <v>0</v>
      </c>
      <c r="AJ159" s="31">
        <f t="shared" si="47"/>
        <v>0</v>
      </c>
      <c r="AK159" s="31">
        <f t="shared" si="48"/>
        <v>0</v>
      </c>
      <c r="AL159" s="31">
        <f t="shared" si="49"/>
        <v>0</v>
      </c>
      <c r="AM159" s="31">
        <f t="shared" si="50"/>
        <v>0</v>
      </c>
      <c r="AN159" s="31">
        <f t="shared" si="51"/>
        <v>0</v>
      </c>
      <c r="AO159" s="31">
        <f t="shared" si="52"/>
        <v>0</v>
      </c>
      <c r="AP159" s="31">
        <f t="shared" si="53"/>
        <v>0</v>
      </c>
      <c r="AQ159" s="31">
        <f t="shared" si="54"/>
        <v>0</v>
      </c>
      <c r="AR159" s="31">
        <f t="shared" si="55"/>
        <v>0</v>
      </c>
      <c r="AS159" s="31">
        <f t="shared" si="56"/>
        <v>0</v>
      </c>
      <c r="AT159" s="31">
        <f t="shared" si="57"/>
        <v>0</v>
      </c>
      <c r="AU159" s="31">
        <f t="shared" si="58"/>
        <v>0</v>
      </c>
      <c r="AV159" s="31">
        <f t="shared" si="59"/>
        <v>0</v>
      </c>
      <c r="AW159" s="50">
        <f t="shared" si="60"/>
        <v>0</v>
      </c>
      <c r="AX159" s="30">
        <f t="shared" si="61"/>
        <v>1</v>
      </c>
      <c r="AY159" s="51">
        <f t="shared" si="62"/>
        <v>0</v>
      </c>
    </row>
    <row r="160" spans="1:51" ht="12" customHeight="1">
      <c r="A160" s="8" t="s">
        <v>49</v>
      </c>
      <c r="B160" s="8" t="s">
        <v>326</v>
      </c>
      <c r="C160" s="8">
        <v>2</v>
      </c>
      <c r="D160" s="8">
        <v>11</v>
      </c>
      <c r="E160" s="9">
        <v>0</v>
      </c>
      <c r="F160" s="9">
        <v>73</v>
      </c>
      <c r="G160" s="57">
        <v>26.665</v>
      </c>
      <c r="H160" s="8" t="s">
        <v>278</v>
      </c>
      <c r="I160" s="8" t="s">
        <v>56</v>
      </c>
      <c r="P160" s="1">
        <f>SUM(Q160:AE160)</f>
        <v>0</v>
      </c>
      <c r="Q160" s="7"/>
      <c r="AF160" s="24">
        <f t="shared" si="43"/>
        <v>73</v>
      </c>
      <c r="AG160" s="45">
        <f t="shared" si="44"/>
        <v>1830.246719587018</v>
      </c>
      <c r="AH160" s="46">
        <f t="shared" si="45"/>
        <v>0</v>
      </c>
      <c r="AI160" s="31">
        <f t="shared" si="46"/>
        <v>0</v>
      </c>
      <c r="AJ160" s="31">
        <f t="shared" si="47"/>
        <v>0</v>
      </c>
      <c r="AK160" s="31">
        <f t="shared" si="48"/>
        <v>0</v>
      </c>
      <c r="AL160" s="31">
        <f t="shared" si="49"/>
        <v>0</v>
      </c>
      <c r="AM160" s="31">
        <f t="shared" si="50"/>
        <v>0</v>
      </c>
      <c r="AN160" s="31">
        <f t="shared" si="51"/>
        <v>0</v>
      </c>
      <c r="AO160" s="31">
        <f t="shared" si="52"/>
        <v>0</v>
      </c>
      <c r="AP160" s="31">
        <f t="shared" si="53"/>
        <v>0</v>
      </c>
      <c r="AQ160" s="31">
        <f t="shared" si="54"/>
        <v>0</v>
      </c>
      <c r="AR160" s="31">
        <f t="shared" si="55"/>
        <v>0</v>
      </c>
      <c r="AS160" s="31">
        <f t="shared" si="56"/>
        <v>0</v>
      </c>
      <c r="AT160" s="31">
        <f t="shared" si="57"/>
        <v>0</v>
      </c>
      <c r="AU160" s="31">
        <f t="shared" si="58"/>
        <v>0</v>
      </c>
      <c r="AV160" s="31">
        <f t="shared" si="59"/>
        <v>0</v>
      </c>
      <c r="AW160" s="50">
        <f t="shared" si="60"/>
        <v>0</v>
      </c>
      <c r="AX160" s="30">
        <f t="shared" si="61"/>
        <v>0</v>
      </c>
      <c r="AY160" s="51">
        <f t="shared" si="62"/>
        <v>0</v>
      </c>
    </row>
    <row r="161" spans="1:51" ht="12" customHeight="1">
      <c r="A161" s="8" t="s">
        <v>49</v>
      </c>
      <c r="B161" s="8" t="s">
        <v>326</v>
      </c>
      <c r="C161" s="8">
        <v>2</v>
      </c>
      <c r="D161" s="8">
        <v>4</v>
      </c>
      <c r="E161" s="9">
        <v>0</v>
      </c>
      <c r="F161" s="9">
        <v>73</v>
      </c>
      <c r="G161" s="57">
        <v>26.665</v>
      </c>
      <c r="H161" s="8" t="s">
        <v>278</v>
      </c>
      <c r="I161" s="8">
        <v>1</v>
      </c>
      <c r="J161" s="8">
        <v>2</v>
      </c>
      <c r="K161" s="8">
        <v>4</v>
      </c>
      <c r="L161" s="8">
        <v>3</v>
      </c>
      <c r="M161" s="8">
        <v>3</v>
      </c>
      <c r="N161" s="10" t="s">
        <v>111</v>
      </c>
      <c r="O161" s="8">
        <v>1</v>
      </c>
      <c r="P161" s="8">
        <v>3</v>
      </c>
      <c r="Q161" s="7"/>
      <c r="V161" s="13">
        <v>5</v>
      </c>
      <c r="AC161" s="8">
        <v>95</v>
      </c>
      <c r="AF161" s="24">
        <f t="shared" si="43"/>
        <v>73</v>
      </c>
      <c r="AG161" s="45">
        <f t="shared" si="44"/>
        <v>1830.246719587018</v>
      </c>
      <c r="AH161" s="46">
        <f t="shared" si="45"/>
        <v>54.90740158761054</v>
      </c>
      <c r="AI161" s="31">
        <f t="shared" si="46"/>
        <v>0</v>
      </c>
      <c r="AJ161" s="31">
        <f t="shared" si="47"/>
        <v>0</v>
      </c>
      <c r="AK161" s="31">
        <f t="shared" si="48"/>
        <v>0</v>
      </c>
      <c r="AL161" s="31">
        <f t="shared" si="49"/>
        <v>0</v>
      </c>
      <c r="AM161" s="31">
        <f t="shared" si="50"/>
        <v>0</v>
      </c>
      <c r="AN161" s="31">
        <f t="shared" si="51"/>
        <v>2.7453700793805274</v>
      </c>
      <c r="AO161" s="31">
        <f t="shared" si="52"/>
        <v>0</v>
      </c>
      <c r="AP161" s="31">
        <f t="shared" si="53"/>
        <v>0</v>
      </c>
      <c r="AQ161" s="31">
        <f t="shared" si="54"/>
        <v>0</v>
      </c>
      <c r="AR161" s="31">
        <f t="shared" si="55"/>
        <v>0</v>
      </c>
      <c r="AS161" s="31">
        <f t="shared" si="56"/>
        <v>0</v>
      </c>
      <c r="AT161" s="31">
        <f t="shared" si="57"/>
        <v>0</v>
      </c>
      <c r="AU161" s="31">
        <f t="shared" si="58"/>
        <v>52.162031508230015</v>
      </c>
      <c r="AV161" s="31">
        <f t="shared" si="59"/>
        <v>0</v>
      </c>
      <c r="AW161" s="50">
        <f t="shared" si="60"/>
        <v>1</v>
      </c>
      <c r="AX161" s="30">
        <f t="shared" si="61"/>
        <v>0</v>
      </c>
      <c r="AY161" s="51">
        <f t="shared" si="62"/>
        <v>0</v>
      </c>
    </row>
    <row r="162" spans="1:51" ht="12" customHeight="1">
      <c r="A162" s="8" t="s">
        <v>49</v>
      </c>
      <c r="B162" s="8" t="s">
        <v>326</v>
      </c>
      <c r="C162" s="8">
        <v>2</v>
      </c>
      <c r="D162" s="8">
        <v>2</v>
      </c>
      <c r="E162" s="9">
        <v>0</v>
      </c>
      <c r="F162" s="9">
        <v>73</v>
      </c>
      <c r="G162" s="57">
        <v>26.665</v>
      </c>
      <c r="H162" s="8" t="s">
        <v>278</v>
      </c>
      <c r="I162" s="8">
        <v>1</v>
      </c>
      <c r="J162" s="8">
        <v>2</v>
      </c>
      <c r="K162" s="8">
        <v>2</v>
      </c>
      <c r="L162" s="8">
        <v>2</v>
      </c>
      <c r="M162" s="8">
        <v>3</v>
      </c>
      <c r="N162" s="10" t="s">
        <v>75</v>
      </c>
      <c r="O162" s="8">
        <v>2</v>
      </c>
      <c r="P162" s="8">
        <v>5</v>
      </c>
      <c r="Q162" s="7"/>
      <c r="AB162" s="8">
        <v>10</v>
      </c>
      <c r="AC162" s="8">
        <v>90</v>
      </c>
      <c r="AF162" s="24">
        <f t="shared" si="43"/>
        <v>73</v>
      </c>
      <c r="AG162" s="45">
        <f t="shared" si="44"/>
        <v>1830.246719587018</v>
      </c>
      <c r="AH162" s="46">
        <f t="shared" si="45"/>
        <v>91.51233597935091</v>
      </c>
      <c r="AI162" s="31">
        <f t="shared" si="46"/>
        <v>0</v>
      </c>
      <c r="AJ162" s="31">
        <f t="shared" si="47"/>
        <v>0</v>
      </c>
      <c r="AK162" s="31">
        <f t="shared" si="48"/>
        <v>0</v>
      </c>
      <c r="AL162" s="31">
        <f t="shared" si="49"/>
        <v>0</v>
      </c>
      <c r="AM162" s="31">
        <f t="shared" si="50"/>
        <v>0</v>
      </c>
      <c r="AN162" s="31">
        <f t="shared" si="51"/>
        <v>0</v>
      </c>
      <c r="AO162" s="31">
        <f t="shared" si="52"/>
        <v>0</v>
      </c>
      <c r="AP162" s="31">
        <f t="shared" si="53"/>
        <v>0</v>
      </c>
      <c r="AQ162" s="31">
        <f t="shared" si="54"/>
        <v>0</v>
      </c>
      <c r="AR162" s="31">
        <f t="shared" si="55"/>
        <v>0</v>
      </c>
      <c r="AS162" s="31">
        <f t="shared" si="56"/>
        <v>0</v>
      </c>
      <c r="AT162" s="31">
        <f t="shared" si="57"/>
        <v>9.151233597935091</v>
      </c>
      <c r="AU162" s="31">
        <f t="shared" si="58"/>
        <v>82.36110238141582</v>
      </c>
      <c r="AV162" s="31">
        <f t="shared" si="59"/>
        <v>0</v>
      </c>
      <c r="AW162" s="50">
        <f t="shared" si="60"/>
        <v>1</v>
      </c>
      <c r="AX162" s="30">
        <f t="shared" si="61"/>
        <v>0</v>
      </c>
      <c r="AY162" s="51">
        <f t="shared" si="62"/>
        <v>0</v>
      </c>
    </row>
    <row r="163" spans="1:51" ht="12" customHeight="1">
      <c r="A163" s="8" t="s">
        <v>49</v>
      </c>
      <c r="B163" s="8" t="s">
        <v>326</v>
      </c>
      <c r="C163" s="8">
        <v>2</v>
      </c>
      <c r="D163" s="8">
        <v>1</v>
      </c>
      <c r="E163" s="9">
        <v>0</v>
      </c>
      <c r="F163" s="9">
        <v>73</v>
      </c>
      <c r="G163" s="57">
        <v>26.665</v>
      </c>
      <c r="H163" s="8" t="s">
        <v>278</v>
      </c>
      <c r="I163" s="8">
        <v>1</v>
      </c>
      <c r="J163" s="8">
        <v>2</v>
      </c>
      <c r="K163" s="8">
        <v>2</v>
      </c>
      <c r="L163" s="8">
        <v>2</v>
      </c>
      <c r="M163" s="8">
        <v>3</v>
      </c>
      <c r="N163" s="10" t="s">
        <v>75</v>
      </c>
      <c r="O163" s="8">
        <v>2</v>
      </c>
      <c r="P163" s="8">
        <v>3</v>
      </c>
      <c r="Q163" s="7">
        <v>100</v>
      </c>
      <c r="AF163" s="24">
        <f t="shared" si="43"/>
        <v>73</v>
      </c>
      <c r="AG163" s="45">
        <f t="shared" si="44"/>
        <v>1830.246719587018</v>
      </c>
      <c r="AH163" s="46">
        <f t="shared" si="45"/>
        <v>54.90740158761054</v>
      </c>
      <c r="AI163" s="31">
        <f t="shared" si="46"/>
        <v>54.90740158761054</v>
      </c>
      <c r="AJ163" s="31">
        <f t="shared" si="47"/>
        <v>0</v>
      </c>
      <c r="AK163" s="31">
        <f t="shared" si="48"/>
        <v>0</v>
      </c>
      <c r="AL163" s="31">
        <f t="shared" si="49"/>
        <v>0</v>
      </c>
      <c r="AM163" s="31">
        <f t="shared" si="50"/>
        <v>0</v>
      </c>
      <c r="AN163" s="31">
        <f t="shared" si="51"/>
        <v>0</v>
      </c>
      <c r="AO163" s="31">
        <f t="shared" si="52"/>
        <v>0</v>
      </c>
      <c r="AP163" s="31">
        <f t="shared" si="53"/>
        <v>0</v>
      </c>
      <c r="AQ163" s="31">
        <f t="shared" si="54"/>
        <v>0</v>
      </c>
      <c r="AR163" s="31">
        <f t="shared" si="55"/>
        <v>0</v>
      </c>
      <c r="AS163" s="31">
        <f t="shared" si="56"/>
        <v>0</v>
      </c>
      <c r="AT163" s="31">
        <f t="shared" si="57"/>
        <v>0</v>
      </c>
      <c r="AU163" s="31">
        <f t="shared" si="58"/>
        <v>0</v>
      </c>
      <c r="AV163" s="31">
        <f t="shared" si="59"/>
        <v>0</v>
      </c>
      <c r="AW163" s="50">
        <f t="shared" si="60"/>
        <v>0</v>
      </c>
      <c r="AX163" s="30">
        <f t="shared" si="61"/>
        <v>0</v>
      </c>
      <c r="AY163" s="51">
        <f t="shared" si="62"/>
        <v>0</v>
      </c>
    </row>
    <row r="164" spans="1:51" ht="12" customHeight="1">
      <c r="A164" s="8" t="s">
        <v>49</v>
      </c>
      <c r="B164" s="8" t="s">
        <v>326</v>
      </c>
      <c r="C164" s="8">
        <v>2</v>
      </c>
      <c r="D164" s="8">
        <v>8</v>
      </c>
      <c r="E164" s="9">
        <v>0</v>
      </c>
      <c r="F164" s="9">
        <v>73</v>
      </c>
      <c r="G164" s="57">
        <v>26.665</v>
      </c>
      <c r="H164" s="8" t="s">
        <v>278</v>
      </c>
      <c r="I164" s="8">
        <v>1</v>
      </c>
      <c r="J164" s="8">
        <v>2</v>
      </c>
      <c r="K164" s="8">
        <v>2</v>
      </c>
      <c r="L164" s="8">
        <v>2</v>
      </c>
      <c r="M164" s="8">
        <v>3</v>
      </c>
      <c r="N164" s="10" t="s">
        <v>112</v>
      </c>
      <c r="O164" s="8">
        <v>2</v>
      </c>
      <c r="P164" s="8">
        <v>3</v>
      </c>
      <c r="Q164" s="7"/>
      <c r="V164" s="13">
        <v>20</v>
      </c>
      <c r="AB164" s="8">
        <v>20</v>
      </c>
      <c r="AC164" s="8">
        <v>60</v>
      </c>
      <c r="AF164" s="24">
        <f t="shared" si="43"/>
        <v>73</v>
      </c>
      <c r="AG164" s="45">
        <f t="shared" si="44"/>
        <v>1830.246719587018</v>
      </c>
      <c r="AH164" s="46">
        <f t="shared" si="45"/>
        <v>54.90740158761054</v>
      </c>
      <c r="AI164" s="31">
        <f t="shared" si="46"/>
        <v>0</v>
      </c>
      <c r="AJ164" s="31">
        <f t="shared" si="47"/>
        <v>0</v>
      </c>
      <c r="AK164" s="31">
        <f t="shared" si="48"/>
        <v>0</v>
      </c>
      <c r="AL164" s="31">
        <f t="shared" si="49"/>
        <v>0</v>
      </c>
      <c r="AM164" s="31">
        <f t="shared" si="50"/>
        <v>0</v>
      </c>
      <c r="AN164" s="31">
        <f t="shared" si="51"/>
        <v>10.98148031752211</v>
      </c>
      <c r="AO164" s="31">
        <f t="shared" si="52"/>
        <v>0</v>
      </c>
      <c r="AP164" s="31">
        <f t="shared" si="53"/>
        <v>0</v>
      </c>
      <c r="AQ164" s="31">
        <f t="shared" si="54"/>
        <v>0</v>
      </c>
      <c r="AR164" s="31">
        <f t="shared" si="55"/>
        <v>0</v>
      </c>
      <c r="AS164" s="31">
        <f t="shared" si="56"/>
        <v>0</v>
      </c>
      <c r="AT164" s="31">
        <f t="shared" si="57"/>
        <v>10.98148031752211</v>
      </c>
      <c r="AU164" s="31">
        <f t="shared" si="58"/>
        <v>32.944440952566325</v>
      </c>
      <c r="AV164" s="31">
        <f t="shared" si="59"/>
        <v>0</v>
      </c>
      <c r="AW164" s="50">
        <f t="shared" si="60"/>
        <v>1</v>
      </c>
      <c r="AX164" s="30">
        <f t="shared" si="61"/>
        <v>0</v>
      </c>
      <c r="AY164" s="51">
        <f t="shared" si="62"/>
        <v>0</v>
      </c>
    </row>
    <row r="165" spans="1:51" ht="12" customHeight="1">
      <c r="A165" s="8" t="s">
        <v>49</v>
      </c>
      <c r="B165" s="8" t="s">
        <v>326</v>
      </c>
      <c r="C165" s="8">
        <v>2</v>
      </c>
      <c r="D165" s="8">
        <v>6</v>
      </c>
      <c r="E165" s="9">
        <v>0</v>
      </c>
      <c r="F165" s="9">
        <v>73</v>
      </c>
      <c r="G165" s="57">
        <v>26.665</v>
      </c>
      <c r="H165" s="8" t="s">
        <v>278</v>
      </c>
      <c r="I165" s="8">
        <v>1</v>
      </c>
      <c r="J165" s="8">
        <v>2</v>
      </c>
      <c r="K165" s="8">
        <v>2</v>
      </c>
      <c r="L165" s="8">
        <v>2</v>
      </c>
      <c r="M165" s="8">
        <v>3</v>
      </c>
      <c r="N165" s="10" t="s">
        <v>111</v>
      </c>
      <c r="O165" s="8">
        <v>2</v>
      </c>
      <c r="P165" s="8">
        <v>3</v>
      </c>
      <c r="Q165" s="7"/>
      <c r="V165" s="13">
        <v>50</v>
      </c>
      <c r="AC165" s="8">
        <v>50</v>
      </c>
      <c r="AF165" s="24">
        <f t="shared" si="43"/>
        <v>73</v>
      </c>
      <c r="AG165" s="45">
        <f t="shared" si="44"/>
        <v>1830.246719587018</v>
      </c>
      <c r="AH165" s="46">
        <f t="shared" si="45"/>
        <v>54.90740158761054</v>
      </c>
      <c r="AI165" s="31">
        <f t="shared" si="46"/>
        <v>0</v>
      </c>
      <c r="AJ165" s="31">
        <f t="shared" si="47"/>
        <v>0</v>
      </c>
      <c r="AK165" s="31">
        <f t="shared" si="48"/>
        <v>0</v>
      </c>
      <c r="AL165" s="31">
        <f t="shared" si="49"/>
        <v>0</v>
      </c>
      <c r="AM165" s="31">
        <f t="shared" si="50"/>
        <v>0</v>
      </c>
      <c r="AN165" s="31">
        <f t="shared" si="51"/>
        <v>27.45370079380527</v>
      </c>
      <c r="AO165" s="31">
        <f t="shared" si="52"/>
        <v>0</v>
      </c>
      <c r="AP165" s="31">
        <f t="shared" si="53"/>
        <v>0</v>
      </c>
      <c r="AQ165" s="31">
        <f t="shared" si="54"/>
        <v>0</v>
      </c>
      <c r="AR165" s="31">
        <f t="shared" si="55"/>
        <v>0</v>
      </c>
      <c r="AS165" s="31">
        <f t="shared" si="56"/>
        <v>0</v>
      </c>
      <c r="AT165" s="31">
        <f t="shared" si="57"/>
        <v>0</v>
      </c>
      <c r="AU165" s="31">
        <f t="shared" si="58"/>
        <v>27.45370079380527</v>
      </c>
      <c r="AV165" s="31">
        <f t="shared" si="59"/>
        <v>0</v>
      </c>
      <c r="AW165" s="50">
        <f t="shared" si="60"/>
        <v>1</v>
      </c>
      <c r="AX165" s="30">
        <f t="shared" si="61"/>
        <v>0</v>
      </c>
      <c r="AY165" s="51">
        <f t="shared" si="62"/>
        <v>0</v>
      </c>
    </row>
    <row r="166" spans="1:51" ht="12" customHeight="1">
      <c r="A166" s="8" t="s">
        <v>49</v>
      </c>
      <c r="B166" s="8" t="s">
        <v>326</v>
      </c>
      <c r="C166" s="8">
        <v>2</v>
      </c>
      <c r="D166" s="8">
        <v>7</v>
      </c>
      <c r="E166" s="9">
        <v>0</v>
      </c>
      <c r="F166" s="9">
        <v>73</v>
      </c>
      <c r="G166" s="57">
        <v>26.665</v>
      </c>
      <c r="H166" s="8" t="s">
        <v>278</v>
      </c>
      <c r="I166" s="8">
        <v>1</v>
      </c>
      <c r="J166" s="8">
        <v>2</v>
      </c>
      <c r="K166" s="8">
        <v>2</v>
      </c>
      <c r="L166" s="8">
        <v>2</v>
      </c>
      <c r="M166" s="8">
        <v>3</v>
      </c>
      <c r="N166" s="10" t="s">
        <v>112</v>
      </c>
      <c r="O166" s="8">
        <v>2</v>
      </c>
      <c r="P166" s="8">
        <v>3</v>
      </c>
      <c r="Q166" s="7"/>
      <c r="V166" s="13">
        <v>30</v>
      </c>
      <c r="AB166" s="8">
        <v>30</v>
      </c>
      <c r="AC166" s="8">
        <v>40</v>
      </c>
      <c r="AF166" s="24">
        <f t="shared" si="43"/>
        <v>73</v>
      </c>
      <c r="AG166" s="45">
        <f t="shared" si="44"/>
        <v>1830.246719587018</v>
      </c>
      <c r="AH166" s="46">
        <f t="shared" si="45"/>
        <v>54.90740158761054</v>
      </c>
      <c r="AI166" s="31">
        <f t="shared" si="46"/>
        <v>0</v>
      </c>
      <c r="AJ166" s="31">
        <f t="shared" si="47"/>
        <v>0</v>
      </c>
      <c r="AK166" s="31">
        <f t="shared" si="48"/>
        <v>0</v>
      </c>
      <c r="AL166" s="31">
        <f t="shared" si="49"/>
        <v>0</v>
      </c>
      <c r="AM166" s="31">
        <f t="shared" si="50"/>
        <v>0</v>
      </c>
      <c r="AN166" s="31">
        <f t="shared" si="51"/>
        <v>16.472220476283162</v>
      </c>
      <c r="AO166" s="31">
        <f t="shared" si="52"/>
        <v>0</v>
      </c>
      <c r="AP166" s="31">
        <f t="shared" si="53"/>
        <v>0</v>
      </c>
      <c r="AQ166" s="31">
        <f t="shared" si="54"/>
        <v>0</v>
      </c>
      <c r="AR166" s="31">
        <f t="shared" si="55"/>
        <v>0</v>
      </c>
      <c r="AS166" s="31">
        <f t="shared" si="56"/>
        <v>0</v>
      </c>
      <c r="AT166" s="31">
        <f t="shared" si="57"/>
        <v>16.472220476283162</v>
      </c>
      <c r="AU166" s="31">
        <f t="shared" si="58"/>
        <v>21.96296063504422</v>
      </c>
      <c r="AV166" s="31">
        <f t="shared" si="59"/>
        <v>0</v>
      </c>
      <c r="AW166" s="50">
        <f t="shared" si="60"/>
        <v>1</v>
      </c>
      <c r="AX166" s="30">
        <f t="shared" si="61"/>
        <v>0</v>
      </c>
      <c r="AY166" s="51">
        <f t="shared" si="62"/>
        <v>0</v>
      </c>
    </row>
    <row r="167" spans="1:51" ht="12" customHeight="1">
      <c r="A167" s="8" t="s">
        <v>49</v>
      </c>
      <c r="B167" s="8" t="s">
        <v>326</v>
      </c>
      <c r="C167" s="8">
        <v>2</v>
      </c>
      <c r="D167" s="8" t="s">
        <v>110</v>
      </c>
      <c r="E167" s="9">
        <v>0</v>
      </c>
      <c r="F167" s="9">
        <v>73</v>
      </c>
      <c r="G167" s="57">
        <v>26.665</v>
      </c>
      <c r="H167" s="8" t="s">
        <v>278</v>
      </c>
      <c r="I167" s="8">
        <v>1</v>
      </c>
      <c r="J167" s="8">
        <v>2</v>
      </c>
      <c r="K167" s="8">
        <v>2</v>
      </c>
      <c r="L167" s="8">
        <v>2</v>
      </c>
      <c r="M167" s="8">
        <v>3</v>
      </c>
      <c r="N167" s="10" t="s">
        <v>111</v>
      </c>
      <c r="O167" s="8">
        <v>2</v>
      </c>
      <c r="P167" s="8">
        <v>2</v>
      </c>
      <c r="Q167" s="7"/>
      <c r="V167" s="13">
        <v>65</v>
      </c>
      <c r="AB167" s="8">
        <v>5</v>
      </c>
      <c r="AC167" s="8">
        <v>30</v>
      </c>
      <c r="AF167" s="24">
        <f t="shared" si="43"/>
        <v>73</v>
      </c>
      <c r="AG167" s="45">
        <f t="shared" si="44"/>
        <v>1830.246719587018</v>
      </c>
      <c r="AH167" s="46">
        <f t="shared" si="45"/>
        <v>36.604934391740365</v>
      </c>
      <c r="AI167" s="31">
        <f t="shared" si="46"/>
        <v>0</v>
      </c>
      <c r="AJ167" s="31">
        <f t="shared" si="47"/>
        <v>0</v>
      </c>
      <c r="AK167" s="31">
        <f t="shared" si="48"/>
        <v>0</v>
      </c>
      <c r="AL167" s="31">
        <f t="shared" si="49"/>
        <v>0</v>
      </c>
      <c r="AM167" s="31">
        <f t="shared" si="50"/>
        <v>0</v>
      </c>
      <c r="AN167" s="31">
        <f t="shared" si="51"/>
        <v>23.79320735463124</v>
      </c>
      <c r="AO167" s="31">
        <f t="shared" si="52"/>
        <v>0</v>
      </c>
      <c r="AP167" s="31">
        <f t="shared" si="53"/>
        <v>0</v>
      </c>
      <c r="AQ167" s="31">
        <f t="shared" si="54"/>
        <v>0</v>
      </c>
      <c r="AR167" s="31">
        <f t="shared" si="55"/>
        <v>0</v>
      </c>
      <c r="AS167" s="31">
        <f t="shared" si="56"/>
        <v>0</v>
      </c>
      <c r="AT167" s="31">
        <f t="shared" si="57"/>
        <v>1.8302467195870182</v>
      </c>
      <c r="AU167" s="31">
        <f t="shared" si="58"/>
        <v>10.98148031752211</v>
      </c>
      <c r="AV167" s="31">
        <f t="shared" si="59"/>
        <v>0</v>
      </c>
      <c r="AW167" s="50">
        <f t="shared" si="60"/>
        <v>0</v>
      </c>
      <c r="AX167" s="30">
        <f t="shared" si="61"/>
        <v>1</v>
      </c>
      <c r="AY167" s="51">
        <f t="shared" si="62"/>
        <v>0</v>
      </c>
    </row>
    <row r="168" spans="1:51" ht="12" customHeight="1">
      <c r="A168" s="8" t="s">
        <v>49</v>
      </c>
      <c r="B168" s="8" t="s">
        <v>326</v>
      </c>
      <c r="C168" s="8">
        <v>2</v>
      </c>
      <c r="D168" s="8">
        <v>9</v>
      </c>
      <c r="E168" s="9">
        <v>0</v>
      </c>
      <c r="F168" s="9">
        <v>73</v>
      </c>
      <c r="G168" s="57">
        <v>26.665</v>
      </c>
      <c r="H168" s="8" t="s">
        <v>278</v>
      </c>
      <c r="I168" s="8">
        <v>1</v>
      </c>
      <c r="J168" s="8">
        <v>2</v>
      </c>
      <c r="K168" s="8">
        <v>2</v>
      </c>
      <c r="L168" s="8">
        <v>2</v>
      </c>
      <c r="M168" s="8">
        <v>3</v>
      </c>
      <c r="N168" s="10" t="s">
        <v>112</v>
      </c>
      <c r="O168" s="8">
        <v>2</v>
      </c>
      <c r="P168" s="8">
        <v>3</v>
      </c>
      <c r="Q168" s="7"/>
      <c r="V168" s="13">
        <v>40</v>
      </c>
      <c r="AB168" s="8">
        <v>40</v>
      </c>
      <c r="AC168" s="8">
        <v>20</v>
      </c>
      <c r="AF168" s="24">
        <f t="shared" si="43"/>
        <v>73</v>
      </c>
      <c r="AG168" s="45">
        <f t="shared" si="44"/>
        <v>1830.246719587018</v>
      </c>
      <c r="AH168" s="46">
        <f t="shared" si="45"/>
        <v>54.90740158761054</v>
      </c>
      <c r="AI168" s="31">
        <f t="shared" si="46"/>
        <v>0</v>
      </c>
      <c r="AJ168" s="31">
        <f t="shared" si="47"/>
        <v>0</v>
      </c>
      <c r="AK168" s="31">
        <f t="shared" si="48"/>
        <v>0</v>
      </c>
      <c r="AL168" s="31">
        <f t="shared" si="49"/>
        <v>0</v>
      </c>
      <c r="AM168" s="31">
        <f t="shared" si="50"/>
        <v>0</v>
      </c>
      <c r="AN168" s="31">
        <f t="shared" si="51"/>
        <v>21.96296063504422</v>
      </c>
      <c r="AO168" s="31">
        <f t="shared" si="52"/>
        <v>0</v>
      </c>
      <c r="AP168" s="31">
        <f t="shared" si="53"/>
        <v>0</v>
      </c>
      <c r="AQ168" s="31">
        <f t="shared" si="54"/>
        <v>0</v>
      </c>
      <c r="AR168" s="31">
        <f t="shared" si="55"/>
        <v>0</v>
      </c>
      <c r="AS168" s="31">
        <f t="shared" si="56"/>
        <v>0</v>
      </c>
      <c r="AT168" s="31">
        <f t="shared" si="57"/>
        <v>21.96296063504422</v>
      </c>
      <c r="AU168" s="31">
        <f t="shared" si="58"/>
        <v>10.98148031752211</v>
      </c>
      <c r="AV168" s="31">
        <f t="shared" si="59"/>
        <v>0</v>
      </c>
      <c r="AW168" s="50">
        <f t="shared" si="60"/>
        <v>1</v>
      </c>
      <c r="AX168" s="30">
        <f t="shared" si="61"/>
        <v>0</v>
      </c>
      <c r="AY168" s="51">
        <f t="shared" si="62"/>
        <v>0</v>
      </c>
    </row>
    <row r="169" spans="1:51" ht="12" customHeight="1">
      <c r="A169" s="8" t="s">
        <v>49</v>
      </c>
      <c r="B169" s="8" t="s">
        <v>326</v>
      </c>
      <c r="C169" s="8">
        <v>2</v>
      </c>
      <c r="D169" s="8">
        <v>5</v>
      </c>
      <c r="E169" s="9">
        <v>0</v>
      </c>
      <c r="F169" s="9">
        <v>73</v>
      </c>
      <c r="G169" s="57">
        <v>26.665</v>
      </c>
      <c r="H169" s="8" t="s">
        <v>278</v>
      </c>
      <c r="I169" s="8">
        <v>1</v>
      </c>
      <c r="J169" s="8">
        <v>2</v>
      </c>
      <c r="K169" s="8">
        <v>4</v>
      </c>
      <c r="L169" s="8">
        <v>2</v>
      </c>
      <c r="M169" s="8">
        <v>3</v>
      </c>
      <c r="N169" s="10" t="s">
        <v>111</v>
      </c>
      <c r="O169" s="8">
        <v>2</v>
      </c>
      <c r="P169" s="8">
        <v>3</v>
      </c>
      <c r="Q169" s="7"/>
      <c r="V169" s="8">
        <v>80</v>
      </c>
      <c r="AB169" s="8">
        <v>1</v>
      </c>
      <c r="AC169" s="8">
        <v>19</v>
      </c>
      <c r="AF169" s="24">
        <f t="shared" si="43"/>
        <v>73</v>
      </c>
      <c r="AG169" s="45">
        <f t="shared" si="44"/>
        <v>1830.246719587018</v>
      </c>
      <c r="AH169" s="46">
        <f t="shared" si="45"/>
        <v>54.90740158761054</v>
      </c>
      <c r="AI169" s="31">
        <f t="shared" si="46"/>
        <v>0</v>
      </c>
      <c r="AJ169" s="31">
        <f t="shared" si="47"/>
        <v>0</v>
      </c>
      <c r="AK169" s="31">
        <f t="shared" si="48"/>
        <v>0</v>
      </c>
      <c r="AL169" s="31">
        <f t="shared" si="49"/>
        <v>0</v>
      </c>
      <c r="AM169" s="31">
        <f t="shared" si="50"/>
        <v>0</v>
      </c>
      <c r="AN169" s="31">
        <f t="shared" si="51"/>
        <v>43.92592127008844</v>
      </c>
      <c r="AO169" s="31">
        <f t="shared" si="52"/>
        <v>0</v>
      </c>
      <c r="AP169" s="31">
        <f t="shared" si="53"/>
        <v>0</v>
      </c>
      <c r="AQ169" s="31">
        <f t="shared" si="54"/>
        <v>0</v>
      </c>
      <c r="AR169" s="31">
        <f t="shared" si="55"/>
        <v>0</v>
      </c>
      <c r="AS169" s="31">
        <f t="shared" si="56"/>
        <v>0</v>
      </c>
      <c r="AT169" s="31">
        <f t="shared" si="57"/>
        <v>0.5490740158761055</v>
      </c>
      <c r="AU169" s="31">
        <f t="shared" si="58"/>
        <v>10.432406301646003</v>
      </c>
      <c r="AV169" s="31">
        <f t="shared" si="59"/>
        <v>0</v>
      </c>
      <c r="AW169" s="50">
        <f t="shared" si="60"/>
        <v>0</v>
      </c>
      <c r="AX169" s="30">
        <f t="shared" si="61"/>
        <v>1</v>
      </c>
      <c r="AY169" s="51">
        <f t="shared" si="62"/>
        <v>0</v>
      </c>
    </row>
    <row r="170" spans="1:51" ht="12" customHeight="1">
      <c r="A170" s="8" t="s">
        <v>49</v>
      </c>
      <c r="B170" s="8" t="s">
        <v>326</v>
      </c>
      <c r="C170" s="8">
        <v>2</v>
      </c>
      <c r="D170" s="8">
        <v>10</v>
      </c>
      <c r="E170" s="9">
        <v>0</v>
      </c>
      <c r="F170" s="9">
        <v>73</v>
      </c>
      <c r="G170" s="57">
        <v>26.665</v>
      </c>
      <c r="H170" s="8" t="s">
        <v>278</v>
      </c>
      <c r="I170" s="8">
        <v>1</v>
      </c>
      <c r="J170" s="8">
        <v>2</v>
      </c>
      <c r="K170" s="8">
        <v>2</v>
      </c>
      <c r="L170" s="8">
        <v>2</v>
      </c>
      <c r="M170" s="8">
        <v>3</v>
      </c>
      <c r="N170" s="10" t="s">
        <v>112</v>
      </c>
      <c r="O170" s="8">
        <v>2</v>
      </c>
      <c r="P170" s="8">
        <v>3</v>
      </c>
      <c r="V170" s="7">
        <v>20</v>
      </c>
      <c r="AB170" s="8">
        <v>70</v>
      </c>
      <c r="AC170" s="8">
        <v>10</v>
      </c>
      <c r="AF170" s="24">
        <f t="shared" si="43"/>
        <v>73</v>
      </c>
      <c r="AG170" s="45">
        <f t="shared" si="44"/>
        <v>1830.246719587018</v>
      </c>
      <c r="AH170" s="46">
        <f t="shared" si="45"/>
        <v>54.90740158761054</v>
      </c>
      <c r="AI170" s="31">
        <f t="shared" si="46"/>
        <v>0</v>
      </c>
      <c r="AJ170" s="31">
        <f t="shared" si="47"/>
        <v>0</v>
      </c>
      <c r="AK170" s="31">
        <f t="shared" si="48"/>
        <v>0</v>
      </c>
      <c r="AL170" s="31">
        <f t="shared" si="49"/>
        <v>0</v>
      </c>
      <c r="AM170" s="31">
        <f t="shared" si="50"/>
        <v>0</v>
      </c>
      <c r="AN170" s="31">
        <f t="shared" si="51"/>
        <v>10.98148031752211</v>
      </c>
      <c r="AO170" s="31">
        <f t="shared" si="52"/>
        <v>0</v>
      </c>
      <c r="AP170" s="31">
        <f t="shared" si="53"/>
        <v>0</v>
      </c>
      <c r="AQ170" s="31">
        <f t="shared" si="54"/>
        <v>0</v>
      </c>
      <c r="AR170" s="31">
        <f t="shared" si="55"/>
        <v>0</v>
      </c>
      <c r="AS170" s="31">
        <f t="shared" si="56"/>
        <v>0</v>
      </c>
      <c r="AT170" s="31">
        <f t="shared" si="57"/>
        <v>38.43518111132738</v>
      </c>
      <c r="AU170" s="31">
        <f t="shared" si="58"/>
        <v>5.490740158761055</v>
      </c>
      <c r="AV170" s="31">
        <f t="shared" si="59"/>
        <v>0</v>
      </c>
      <c r="AW170" s="50">
        <f t="shared" si="60"/>
        <v>1</v>
      </c>
      <c r="AX170" s="30">
        <f t="shared" si="61"/>
        <v>0</v>
      </c>
      <c r="AY170" s="51">
        <f t="shared" si="62"/>
        <v>0</v>
      </c>
    </row>
    <row r="171" spans="1:51" ht="12" customHeight="1">
      <c r="A171" s="8" t="s">
        <v>49</v>
      </c>
      <c r="B171" s="8" t="s">
        <v>326</v>
      </c>
      <c r="C171" s="8">
        <v>2</v>
      </c>
      <c r="D171" s="8">
        <v>16</v>
      </c>
      <c r="E171" s="9">
        <v>73</v>
      </c>
      <c r="F171" s="9">
        <v>149</v>
      </c>
      <c r="G171" s="57">
        <v>27.41</v>
      </c>
      <c r="H171" s="8" t="s">
        <v>278</v>
      </c>
      <c r="I171" s="8" t="s">
        <v>56</v>
      </c>
      <c r="P171" s="1">
        <f>SUM(Q171:AE171)</f>
        <v>0</v>
      </c>
      <c r="Q171" s="7"/>
      <c r="AF171" s="24">
        <f t="shared" si="43"/>
        <v>76</v>
      </c>
      <c r="AG171" s="45">
        <f t="shared" si="44"/>
        <v>1905.4623382001832</v>
      </c>
      <c r="AH171" s="46">
        <f t="shared" si="45"/>
        <v>0</v>
      </c>
      <c r="AI171" s="31">
        <f t="shared" si="46"/>
        <v>0</v>
      </c>
      <c r="AJ171" s="31">
        <f t="shared" si="47"/>
        <v>0</v>
      </c>
      <c r="AK171" s="31">
        <f t="shared" si="48"/>
        <v>0</v>
      </c>
      <c r="AL171" s="31">
        <f t="shared" si="49"/>
        <v>0</v>
      </c>
      <c r="AM171" s="31">
        <f t="shared" si="50"/>
        <v>0</v>
      </c>
      <c r="AN171" s="31">
        <f t="shared" si="51"/>
        <v>0</v>
      </c>
      <c r="AO171" s="31">
        <f t="shared" si="52"/>
        <v>0</v>
      </c>
      <c r="AP171" s="31">
        <f t="shared" si="53"/>
        <v>0</v>
      </c>
      <c r="AQ171" s="31">
        <f t="shared" si="54"/>
        <v>0</v>
      </c>
      <c r="AR171" s="31">
        <f t="shared" si="55"/>
        <v>0</v>
      </c>
      <c r="AS171" s="31">
        <f t="shared" si="56"/>
        <v>0</v>
      </c>
      <c r="AT171" s="31">
        <f t="shared" si="57"/>
        <v>0</v>
      </c>
      <c r="AU171" s="31">
        <f t="shared" si="58"/>
        <v>0</v>
      </c>
      <c r="AV171" s="31">
        <f t="shared" si="59"/>
        <v>0</v>
      </c>
      <c r="AW171" s="50">
        <f t="shared" si="60"/>
        <v>0</v>
      </c>
      <c r="AX171" s="30">
        <f t="shared" si="61"/>
        <v>0</v>
      </c>
      <c r="AY171" s="51">
        <f t="shared" si="62"/>
        <v>0</v>
      </c>
    </row>
    <row r="172" spans="1:51" ht="12" customHeight="1">
      <c r="A172" s="8" t="s">
        <v>49</v>
      </c>
      <c r="B172" s="8" t="s">
        <v>326</v>
      </c>
      <c r="C172" s="8">
        <v>2</v>
      </c>
      <c r="D172" s="8">
        <v>13</v>
      </c>
      <c r="E172" s="9">
        <v>73</v>
      </c>
      <c r="F172" s="9">
        <v>149</v>
      </c>
      <c r="G172" s="57">
        <v>27.41</v>
      </c>
      <c r="H172" s="8" t="s">
        <v>278</v>
      </c>
      <c r="I172" s="8">
        <v>1</v>
      </c>
      <c r="J172" s="8">
        <v>2</v>
      </c>
      <c r="K172" s="8">
        <v>3</v>
      </c>
      <c r="L172" s="8">
        <v>1</v>
      </c>
      <c r="M172" s="8">
        <v>3</v>
      </c>
      <c r="N172" s="10" t="s">
        <v>113</v>
      </c>
      <c r="O172" s="8">
        <v>1</v>
      </c>
      <c r="Q172" s="7">
        <v>10</v>
      </c>
      <c r="V172" s="8">
        <v>90</v>
      </c>
      <c r="AF172" s="24">
        <f t="shared" si="43"/>
        <v>76</v>
      </c>
      <c r="AG172" s="45">
        <f t="shared" si="44"/>
        <v>1905.4623382001832</v>
      </c>
      <c r="AH172" s="46">
        <f t="shared" si="45"/>
        <v>0</v>
      </c>
      <c r="AI172" s="31">
        <f t="shared" si="46"/>
        <v>0</v>
      </c>
      <c r="AJ172" s="31">
        <f t="shared" si="47"/>
        <v>0</v>
      </c>
      <c r="AK172" s="31">
        <f t="shared" si="48"/>
        <v>0</v>
      </c>
      <c r="AL172" s="31">
        <f t="shared" si="49"/>
        <v>0</v>
      </c>
      <c r="AM172" s="31">
        <f t="shared" si="50"/>
        <v>0</v>
      </c>
      <c r="AN172" s="31">
        <f t="shared" si="51"/>
        <v>0</v>
      </c>
      <c r="AO172" s="31">
        <f t="shared" si="52"/>
        <v>0</v>
      </c>
      <c r="AP172" s="31">
        <f t="shared" si="53"/>
        <v>0</v>
      </c>
      <c r="AQ172" s="31">
        <f t="shared" si="54"/>
        <v>0</v>
      </c>
      <c r="AR172" s="31">
        <f t="shared" si="55"/>
        <v>0</v>
      </c>
      <c r="AS172" s="31">
        <f t="shared" si="56"/>
        <v>0</v>
      </c>
      <c r="AT172" s="31">
        <f t="shared" si="57"/>
        <v>0</v>
      </c>
      <c r="AU172" s="31">
        <f t="shared" si="58"/>
        <v>0</v>
      </c>
      <c r="AV172" s="31">
        <f t="shared" si="59"/>
        <v>0</v>
      </c>
      <c r="AW172" s="50">
        <f t="shared" si="60"/>
        <v>0</v>
      </c>
      <c r="AX172" s="30">
        <f t="shared" si="61"/>
        <v>0</v>
      </c>
      <c r="AY172" s="51">
        <f t="shared" si="62"/>
        <v>1</v>
      </c>
    </row>
    <row r="173" spans="1:51" ht="12" customHeight="1">
      <c r="A173" s="8" t="s">
        <v>49</v>
      </c>
      <c r="B173" s="8" t="s">
        <v>326</v>
      </c>
      <c r="C173" s="8">
        <v>2</v>
      </c>
      <c r="D173" s="8">
        <v>13</v>
      </c>
      <c r="E173" s="9">
        <v>73</v>
      </c>
      <c r="F173" s="9">
        <v>149</v>
      </c>
      <c r="G173" s="57">
        <v>27.41</v>
      </c>
      <c r="H173" s="8" t="s">
        <v>278</v>
      </c>
      <c r="I173" s="8">
        <v>2</v>
      </c>
      <c r="J173" s="8">
        <v>2</v>
      </c>
      <c r="K173" s="8">
        <v>2</v>
      </c>
      <c r="L173" s="8">
        <v>4</v>
      </c>
      <c r="M173" s="8">
        <v>1</v>
      </c>
      <c r="N173" s="10" t="s">
        <v>111</v>
      </c>
      <c r="O173" s="8">
        <v>1</v>
      </c>
      <c r="Q173" s="7">
        <v>100</v>
      </c>
      <c r="AF173" s="24">
        <f t="shared" si="43"/>
        <v>76</v>
      </c>
      <c r="AG173" s="45">
        <f t="shared" si="44"/>
        <v>1905.4623382001832</v>
      </c>
      <c r="AH173" s="46">
        <f t="shared" si="45"/>
        <v>0</v>
      </c>
      <c r="AI173" s="31">
        <f t="shared" si="46"/>
        <v>0</v>
      </c>
      <c r="AJ173" s="31">
        <f t="shared" si="47"/>
        <v>0</v>
      </c>
      <c r="AK173" s="31">
        <f t="shared" si="48"/>
        <v>0</v>
      </c>
      <c r="AL173" s="31">
        <f t="shared" si="49"/>
        <v>0</v>
      </c>
      <c r="AM173" s="31">
        <f t="shared" si="50"/>
        <v>0</v>
      </c>
      <c r="AN173" s="31">
        <f t="shared" si="51"/>
        <v>0</v>
      </c>
      <c r="AO173" s="31">
        <f t="shared" si="52"/>
        <v>0</v>
      </c>
      <c r="AP173" s="31">
        <f t="shared" si="53"/>
        <v>0</v>
      </c>
      <c r="AQ173" s="31">
        <f t="shared" si="54"/>
        <v>0</v>
      </c>
      <c r="AR173" s="31">
        <f t="shared" si="55"/>
        <v>0</v>
      </c>
      <c r="AS173" s="31">
        <f t="shared" si="56"/>
        <v>0</v>
      </c>
      <c r="AT173" s="31">
        <f t="shared" si="57"/>
        <v>0</v>
      </c>
      <c r="AU173" s="31">
        <f t="shared" si="58"/>
        <v>0</v>
      </c>
      <c r="AV173" s="31">
        <f t="shared" si="59"/>
        <v>0</v>
      </c>
      <c r="AW173" s="50">
        <f t="shared" si="60"/>
        <v>0</v>
      </c>
      <c r="AX173" s="30">
        <f t="shared" si="61"/>
        <v>0</v>
      </c>
      <c r="AY173" s="51">
        <f t="shared" si="62"/>
        <v>0</v>
      </c>
    </row>
    <row r="174" spans="1:51" ht="12" customHeight="1">
      <c r="A174" s="8" t="s">
        <v>49</v>
      </c>
      <c r="B174" s="8" t="s">
        <v>326</v>
      </c>
      <c r="C174" s="8">
        <v>2</v>
      </c>
      <c r="D174" s="8">
        <v>14</v>
      </c>
      <c r="E174" s="9">
        <v>73</v>
      </c>
      <c r="F174" s="9">
        <v>149</v>
      </c>
      <c r="G174" s="57">
        <v>27.41</v>
      </c>
      <c r="H174" s="8" t="s">
        <v>278</v>
      </c>
      <c r="I174" s="8">
        <v>1</v>
      </c>
      <c r="J174" s="8">
        <v>2</v>
      </c>
      <c r="K174" s="8">
        <v>4</v>
      </c>
      <c r="L174" s="8">
        <v>1</v>
      </c>
      <c r="M174" s="8">
        <v>3</v>
      </c>
      <c r="N174" s="10" t="s">
        <v>80</v>
      </c>
      <c r="O174" s="8">
        <v>1</v>
      </c>
      <c r="Q174" s="7"/>
      <c r="V174" s="8">
        <v>100</v>
      </c>
      <c r="AF174" s="24">
        <f t="shared" si="43"/>
        <v>76</v>
      </c>
      <c r="AG174" s="45">
        <f t="shared" si="44"/>
        <v>1905.4623382001832</v>
      </c>
      <c r="AH174" s="46">
        <f t="shared" si="45"/>
        <v>0</v>
      </c>
      <c r="AI174" s="31">
        <f t="shared" si="46"/>
        <v>0</v>
      </c>
      <c r="AJ174" s="31">
        <f t="shared" si="47"/>
        <v>0</v>
      </c>
      <c r="AK174" s="31">
        <f t="shared" si="48"/>
        <v>0</v>
      </c>
      <c r="AL174" s="31">
        <f t="shared" si="49"/>
        <v>0</v>
      </c>
      <c r="AM174" s="31">
        <f t="shared" si="50"/>
        <v>0</v>
      </c>
      <c r="AN174" s="31">
        <f t="shared" si="51"/>
        <v>0</v>
      </c>
      <c r="AO174" s="31">
        <f t="shared" si="52"/>
        <v>0</v>
      </c>
      <c r="AP174" s="31">
        <f t="shared" si="53"/>
        <v>0</v>
      </c>
      <c r="AQ174" s="31">
        <f t="shared" si="54"/>
        <v>0</v>
      </c>
      <c r="AR174" s="31">
        <f t="shared" si="55"/>
        <v>0</v>
      </c>
      <c r="AS174" s="31">
        <f t="shared" si="56"/>
        <v>0</v>
      </c>
      <c r="AT174" s="31">
        <f t="shared" si="57"/>
        <v>0</v>
      </c>
      <c r="AU174" s="31">
        <f t="shared" si="58"/>
        <v>0</v>
      </c>
      <c r="AV174" s="31">
        <f t="shared" si="59"/>
        <v>0</v>
      </c>
      <c r="AW174" s="50">
        <f t="shared" si="60"/>
        <v>0</v>
      </c>
      <c r="AX174" s="30">
        <f t="shared" si="61"/>
        <v>0</v>
      </c>
      <c r="AY174" s="51">
        <f t="shared" si="62"/>
        <v>1</v>
      </c>
    </row>
    <row r="175" spans="1:51" ht="12" customHeight="1">
      <c r="A175" s="8" t="s">
        <v>49</v>
      </c>
      <c r="B175" s="8" t="s">
        <v>326</v>
      </c>
      <c r="C175" s="8">
        <v>2</v>
      </c>
      <c r="D175" s="8">
        <v>15</v>
      </c>
      <c r="E175" s="9">
        <v>73</v>
      </c>
      <c r="F175" s="9">
        <v>149</v>
      </c>
      <c r="G175" s="57">
        <v>27.41</v>
      </c>
      <c r="H175" s="8" t="s">
        <v>278</v>
      </c>
      <c r="I175" s="8">
        <v>1</v>
      </c>
      <c r="J175" s="8">
        <v>2</v>
      </c>
      <c r="K175" s="8">
        <v>2</v>
      </c>
      <c r="L175" s="8">
        <v>3</v>
      </c>
      <c r="M175" s="8">
        <v>1</v>
      </c>
      <c r="N175" s="10" t="s">
        <v>111</v>
      </c>
      <c r="O175" s="8">
        <v>1</v>
      </c>
      <c r="Q175" s="7">
        <v>100</v>
      </c>
      <c r="AF175" s="24">
        <f t="shared" si="43"/>
        <v>76</v>
      </c>
      <c r="AG175" s="45">
        <f t="shared" si="44"/>
        <v>1905.4623382001832</v>
      </c>
      <c r="AH175" s="46">
        <f t="shared" si="45"/>
        <v>0</v>
      </c>
      <c r="AI175" s="31">
        <f t="shared" si="46"/>
        <v>0</v>
      </c>
      <c r="AJ175" s="31">
        <f t="shared" si="47"/>
        <v>0</v>
      </c>
      <c r="AK175" s="31">
        <f t="shared" si="48"/>
        <v>0</v>
      </c>
      <c r="AL175" s="31">
        <f t="shared" si="49"/>
        <v>0</v>
      </c>
      <c r="AM175" s="31">
        <f t="shared" si="50"/>
        <v>0</v>
      </c>
      <c r="AN175" s="31">
        <f t="shared" si="51"/>
        <v>0</v>
      </c>
      <c r="AO175" s="31">
        <f t="shared" si="52"/>
        <v>0</v>
      </c>
      <c r="AP175" s="31">
        <f t="shared" si="53"/>
        <v>0</v>
      </c>
      <c r="AQ175" s="31">
        <f t="shared" si="54"/>
        <v>0</v>
      </c>
      <c r="AR175" s="31">
        <f t="shared" si="55"/>
        <v>0</v>
      </c>
      <c r="AS175" s="31">
        <f t="shared" si="56"/>
        <v>0</v>
      </c>
      <c r="AT175" s="31">
        <f t="shared" si="57"/>
        <v>0</v>
      </c>
      <c r="AU175" s="31">
        <f t="shared" si="58"/>
        <v>0</v>
      </c>
      <c r="AV175" s="31">
        <f t="shared" si="59"/>
        <v>0</v>
      </c>
      <c r="AW175" s="50">
        <f t="shared" si="60"/>
        <v>0</v>
      </c>
      <c r="AX175" s="30">
        <f t="shared" si="61"/>
        <v>0</v>
      </c>
      <c r="AY175" s="51">
        <f t="shared" si="62"/>
        <v>0</v>
      </c>
    </row>
    <row r="176" spans="1:51" ht="12" customHeight="1">
      <c r="A176" s="8" t="s">
        <v>49</v>
      </c>
      <c r="B176" s="8" t="s">
        <v>326</v>
      </c>
      <c r="C176" s="8">
        <v>2</v>
      </c>
      <c r="D176" s="8">
        <v>17</v>
      </c>
      <c r="E176" s="9">
        <v>73</v>
      </c>
      <c r="F176" s="9">
        <v>149</v>
      </c>
      <c r="G176" s="57">
        <v>27.41</v>
      </c>
      <c r="H176" s="8" t="s">
        <v>278</v>
      </c>
      <c r="I176" s="8">
        <v>1</v>
      </c>
      <c r="J176" s="8">
        <v>2</v>
      </c>
      <c r="K176" s="8">
        <v>4</v>
      </c>
      <c r="L176" s="8">
        <v>2</v>
      </c>
      <c r="M176" s="8">
        <v>3</v>
      </c>
      <c r="N176" s="10" t="s">
        <v>77</v>
      </c>
      <c r="O176" s="8">
        <v>1</v>
      </c>
      <c r="Q176" s="7">
        <v>100</v>
      </c>
      <c r="AF176" s="24">
        <f t="shared" si="43"/>
        <v>76</v>
      </c>
      <c r="AG176" s="45">
        <f t="shared" si="44"/>
        <v>1905.4623382001832</v>
      </c>
      <c r="AH176" s="46">
        <f t="shared" si="45"/>
        <v>0</v>
      </c>
      <c r="AI176" s="31">
        <f t="shared" si="46"/>
        <v>0</v>
      </c>
      <c r="AJ176" s="31">
        <f t="shared" si="47"/>
        <v>0</v>
      </c>
      <c r="AK176" s="31">
        <f t="shared" si="48"/>
        <v>0</v>
      </c>
      <c r="AL176" s="31">
        <f t="shared" si="49"/>
        <v>0</v>
      </c>
      <c r="AM176" s="31">
        <f t="shared" si="50"/>
        <v>0</v>
      </c>
      <c r="AN176" s="31">
        <f t="shared" si="51"/>
        <v>0</v>
      </c>
      <c r="AO176" s="31">
        <f t="shared" si="52"/>
        <v>0</v>
      </c>
      <c r="AP176" s="31">
        <f t="shared" si="53"/>
        <v>0</v>
      </c>
      <c r="AQ176" s="31">
        <f t="shared" si="54"/>
        <v>0</v>
      </c>
      <c r="AR176" s="31">
        <f t="shared" si="55"/>
        <v>0</v>
      </c>
      <c r="AS176" s="31">
        <f t="shared" si="56"/>
        <v>0</v>
      </c>
      <c r="AT176" s="31">
        <f t="shared" si="57"/>
        <v>0</v>
      </c>
      <c r="AU176" s="31">
        <f t="shared" si="58"/>
        <v>0</v>
      </c>
      <c r="AV176" s="31">
        <f t="shared" si="59"/>
        <v>0</v>
      </c>
      <c r="AW176" s="50">
        <f t="shared" si="60"/>
        <v>0</v>
      </c>
      <c r="AX176" s="30">
        <f t="shared" si="61"/>
        <v>0</v>
      </c>
      <c r="AY176" s="51">
        <f t="shared" si="62"/>
        <v>0</v>
      </c>
    </row>
    <row r="177" spans="1:51" ht="12" customHeight="1">
      <c r="A177" s="8" t="s">
        <v>49</v>
      </c>
      <c r="B177" s="8" t="s">
        <v>326</v>
      </c>
      <c r="C177" s="8">
        <v>2</v>
      </c>
      <c r="D177" s="8" t="s">
        <v>116</v>
      </c>
      <c r="E177" s="9">
        <v>73</v>
      </c>
      <c r="F177" s="9">
        <v>149</v>
      </c>
      <c r="G177" s="57">
        <v>27.41</v>
      </c>
      <c r="H177" s="8" t="s">
        <v>278</v>
      </c>
      <c r="I177" s="8">
        <v>1</v>
      </c>
      <c r="J177" s="8">
        <v>2</v>
      </c>
      <c r="K177" s="8">
        <v>1</v>
      </c>
      <c r="L177" s="8">
        <v>1</v>
      </c>
      <c r="M177" s="8">
        <v>9</v>
      </c>
      <c r="O177" s="8">
        <v>1</v>
      </c>
      <c r="Q177" s="7">
        <v>50</v>
      </c>
      <c r="V177" s="8">
        <v>50</v>
      </c>
      <c r="AF177" s="24">
        <f t="shared" si="43"/>
        <v>76</v>
      </c>
      <c r="AG177" s="45">
        <f t="shared" si="44"/>
        <v>1905.4623382001832</v>
      </c>
      <c r="AH177" s="46">
        <f t="shared" si="45"/>
        <v>0</v>
      </c>
      <c r="AI177" s="31">
        <f t="shared" si="46"/>
        <v>0</v>
      </c>
      <c r="AJ177" s="31">
        <f t="shared" si="47"/>
        <v>0</v>
      </c>
      <c r="AK177" s="31">
        <f t="shared" si="48"/>
        <v>0</v>
      </c>
      <c r="AL177" s="31">
        <f t="shared" si="49"/>
        <v>0</v>
      </c>
      <c r="AM177" s="31">
        <f t="shared" si="50"/>
        <v>0</v>
      </c>
      <c r="AN177" s="31">
        <f t="shared" si="51"/>
        <v>0</v>
      </c>
      <c r="AO177" s="31">
        <f t="shared" si="52"/>
        <v>0</v>
      </c>
      <c r="AP177" s="31">
        <f t="shared" si="53"/>
        <v>0</v>
      </c>
      <c r="AQ177" s="31">
        <f t="shared" si="54"/>
        <v>0</v>
      </c>
      <c r="AR177" s="31">
        <f t="shared" si="55"/>
        <v>0</v>
      </c>
      <c r="AS177" s="31">
        <f t="shared" si="56"/>
        <v>0</v>
      </c>
      <c r="AT177" s="31">
        <f t="shared" si="57"/>
        <v>0</v>
      </c>
      <c r="AU177" s="31">
        <f t="shared" si="58"/>
        <v>0</v>
      </c>
      <c r="AV177" s="31">
        <f t="shared" si="59"/>
        <v>0</v>
      </c>
      <c r="AW177" s="50">
        <f t="shared" si="60"/>
        <v>0</v>
      </c>
      <c r="AX177" s="30">
        <f t="shared" si="61"/>
        <v>0</v>
      </c>
      <c r="AY177" s="51">
        <f t="shared" si="62"/>
        <v>1</v>
      </c>
    </row>
    <row r="178" spans="1:51" ht="12" customHeight="1">
      <c r="A178" s="8" t="s">
        <v>49</v>
      </c>
      <c r="B178" s="8" t="s">
        <v>326</v>
      </c>
      <c r="C178" s="8">
        <v>2</v>
      </c>
      <c r="D178" s="8" t="s">
        <v>116</v>
      </c>
      <c r="E178" s="9">
        <v>73</v>
      </c>
      <c r="F178" s="9">
        <v>149</v>
      </c>
      <c r="G178" s="57">
        <v>27.41</v>
      </c>
      <c r="H178" s="8" t="s">
        <v>278</v>
      </c>
      <c r="I178" s="8">
        <v>2</v>
      </c>
      <c r="J178" s="8">
        <v>2</v>
      </c>
      <c r="K178" s="8">
        <v>1</v>
      </c>
      <c r="L178" s="8">
        <v>1</v>
      </c>
      <c r="M178" s="8">
        <v>9</v>
      </c>
      <c r="O178" s="8">
        <v>1</v>
      </c>
      <c r="Q178" s="7">
        <v>100</v>
      </c>
      <c r="AF178" s="24">
        <f t="shared" si="43"/>
        <v>76</v>
      </c>
      <c r="AG178" s="45">
        <f t="shared" si="44"/>
        <v>1905.4623382001832</v>
      </c>
      <c r="AH178" s="46">
        <f t="shared" si="45"/>
        <v>0</v>
      </c>
      <c r="AI178" s="31">
        <f t="shared" si="46"/>
        <v>0</v>
      </c>
      <c r="AJ178" s="31">
        <f t="shared" si="47"/>
        <v>0</v>
      </c>
      <c r="AK178" s="31">
        <f t="shared" si="48"/>
        <v>0</v>
      </c>
      <c r="AL178" s="31">
        <f t="shared" si="49"/>
        <v>0</v>
      </c>
      <c r="AM178" s="31">
        <f t="shared" si="50"/>
        <v>0</v>
      </c>
      <c r="AN178" s="31">
        <f t="shared" si="51"/>
        <v>0</v>
      </c>
      <c r="AO178" s="31">
        <f t="shared" si="52"/>
        <v>0</v>
      </c>
      <c r="AP178" s="31">
        <f t="shared" si="53"/>
        <v>0</v>
      </c>
      <c r="AQ178" s="31">
        <f t="shared" si="54"/>
        <v>0</v>
      </c>
      <c r="AR178" s="31">
        <f t="shared" si="55"/>
        <v>0</v>
      </c>
      <c r="AS178" s="31">
        <f t="shared" si="56"/>
        <v>0</v>
      </c>
      <c r="AT178" s="31">
        <f t="shared" si="57"/>
        <v>0</v>
      </c>
      <c r="AU178" s="31">
        <f t="shared" si="58"/>
        <v>0</v>
      </c>
      <c r="AV178" s="31">
        <f t="shared" si="59"/>
        <v>0</v>
      </c>
      <c r="AW178" s="50">
        <f t="shared" si="60"/>
        <v>0</v>
      </c>
      <c r="AX178" s="30">
        <f t="shared" si="61"/>
        <v>0</v>
      </c>
      <c r="AY178" s="51">
        <f t="shared" si="62"/>
        <v>0</v>
      </c>
    </row>
    <row r="179" spans="1:51" ht="12" customHeight="1">
      <c r="A179" s="8" t="s">
        <v>49</v>
      </c>
      <c r="B179" s="8" t="s">
        <v>326</v>
      </c>
      <c r="C179" s="8">
        <v>2</v>
      </c>
      <c r="D179" s="8">
        <v>12</v>
      </c>
      <c r="E179" s="9">
        <v>73</v>
      </c>
      <c r="F179" s="9">
        <v>149</v>
      </c>
      <c r="G179" s="57">
        <v>27.41</v>
      </c>
      <c r="H179" s="8" t="s">
        <v>278</v>
      </c>
      <c r="I179" s="8">
        <v>1</v>
      </c>
      <c r="J179" s="8">
        <v>2</v>
      </c>
      <c r="K179" s="8">
        <v>4</v>
      </c>
      <c r="L179" s="8">
        <v>3</v>
      </c>
      <c r="M179" s="8">
        <v>3</v>
      </c>
      <c r="N179" s="10" t="s">
        <v>111</v>
      </c>
      <c r="O179" s="8">
        <v>2</v>
      </c>
      <c r="P179" s="8">
        <v>3</v>
      </c>
      <c r="Q179" s="7"/>
      <c r="V179" s="8">
        <v>90</v>
      </c>
      <c r="AC179" s="8">
        <v>10</v>
      </c>
      <c r="AF179" s="24">
        <f t="shared" si="43"/>
        <v>76</v>
      </c>
      <c r="AG179" s="45">
        <f t="shared" si="44"/>
        <v>1905.4623382001832</v>
      </c>
      <c r="AH179" s="46">
        <f t="shared" si="45"/>
        <v>57.16387014600549</v>
      </c>
      <c r="AI179" s="31">
        <f t="shared" si="46"/>
        <v>0</v>
      </c>
      <c r="AJ179" s="31">
        <f t="shared" si="47"/>
        <v>0</v>
      </c>
      <c r="AK179" s="31">
        <f t="shared" si="48"/>
        <v>0</v>
      </c>
      <c r="AL179" s="31">
        <f t="shared" si="49"/>
        <v>0</v>
      </c>
      <c r="AM179" s="31">
        <f t="shared" si="50"/>
        <v>0</v>
      </c>
      <c r="AN179" s="31">
        <f t="shared" si="51"/>
        <v>51.447483131404944</v>
      </c>
      <c r="AO179" s="31">
        <f t="shared" si="52"/>
        <v>0</v>
      </c>
      <c r="AP179" s="31">
        <f t="shared" si="53"/>
        <v>0</v>
      </c>
      <c r="AQ179" s="31">
        <f t="shared" si="54"/>
        <v>0</v>
      </c>
      <c r="AR179" s="31">
        <f t="shared" si="55"/>
        <v>0</v>
      </c>
      <c r="AS179" s="31">
        <f t="shared" si="56"/>
        <v>0</v>
      </c>
      <c r="AT179" s="31">
        <f t="shared" si="57"/>
        <v>0</v>
      </c>
      <c r="AU179" s="31">
        <f t="shared" si="58"/>
        <v>5.716387014600549</v>
      </c>
      <c r="AV179" s="31">
        <f t="shared" si="59"/>
        <v>0</v>
      </c>
      <c r="AW179" s="50">
        <f t="shared" si="60"/>
        <v>0</v>
      </c>
      <c r="AX179" s="30">
        <f t="shared" si="61"/>
        <v>0</v>
      </c>
      <c r="AY179" s="51">
        <f t="shared" si="62"/>
        <v>1</v>
      </c>
    </row>
    <row r="180" spans="1:51" ht="12" customHeight="1">
      <c r="A180" s="8" t="s">
        <v>49</v>
      </c>
      <c r="B180" s="8" t="s">
        <v>326</v>
      </c>
      <c r="C180" s="8">
        <v>2</v>
      </c>
      <c r="D180" s="8" t="s">
        <v>114</v>
      </c>
      <c r="E180" s="9">
        <v>73</v>
      </c>
      <c r="F180" s="9">
        <v>149</v>
      </c>
      <c r="G180" s="57">
        <v>27.41</v>
      </c>
      <c r="H180" s="8" t="s">
        <v>278</v>
      </c>
      <c r="I180" s="8">
        <v>1</v>
      </c>
      <c r="J180" s="8">
        <v>2</v>
      </c>
      <c r="K180" s="8">
        <v>1</v>
      </c>
      <c r="L180" s="8">
        <v>1</v>
      </c>
      <c r="M180" s="8">
        <v>3</v>
      </c>
      <c r="N180" s="10" t="s">
        <v>78</v>
      </c>
      <c r="O180" s="8">
        <v>1</v>
      </c>
      <c r="Q180" s="7"/>
      <c r="V180" s="8">
        <v>97</v>
      </c>
      <c r="AC180" s="8">
        <v>3</v>
      </c>
      <c r="AE180" s="8" t="s">
        <v>54</v>
      </c>
      <c r="AF180" s="24">
        <f t="shared" si="43"/>
        <v>76</v>
      </c>
      <c r="AG180" s="45">
        <f t="shared" si="44"/>
        <v>1905.4623382001832</v>
      </c>
      <c r="AH180" s="46">
        <f t="shared" si="45"/>
        <v>0</v>
      </c>
      <c r="AI180" s="31">
        <f t="shared" si="46"/>
        <v>0</v>
      </c>
      <c r="AJ180" s="31">
        <f t="shared" si="47"/>
        <v>0</v>
      </c>
      <c r="AK180" s="31">
        <f t="shared" si="48"/>
        <v>0</v>
      </c>
      <c r="AL180" s="31">
        <f t="shared" si="49"/>
        <v>0</v>
      </c>
      <c r="AM180" s="31">
        <f t="shared" si="50"/>
        <v>0</v>
      </c>
      <c r="AN180" s="31">
        <f t="shared" si="51"/>
        <v>0</v>
      </c>
      <c r="AO180" s="31">
        <f t="shared" si="52"/>
        <v>0</v>
      </c>
      <c r="AP180" s="31">
        <f t="shared" si="53"/>
        <v>0</v>
      </c>
      <c r="AQ180" s="31">
        <f t="shared" si="54"/>
        <v>0</v>
      </c>
      <c r="AR180" s="31">
        <f t="shared" si="55"/>
        <v>0</v>
      </c>
      <c r="AS180" s="31">
        <f t="shared" si="56"/>
        <v>0</v>
      </c>
      <c r="AT180" s="31">
        <f t="shared" si="57"/>
        <v>0</v>
      </c>
      <c r="AU180" s="31">
        <f t="shared" si="58"/>
        <v>0</v>
      </c>
      <c r="AV180" s="31">
        <f t="shared" si="59"/>
        <v>0</v>
      </c>
      <c r="AW180" s="50">
        <f t="shared" si="60"/>
        <v>0</v>
      </c>
      <c r="AX180" s="30">
        <f t="shared" si="61"/>
        <v>0</v>
      </c>
      <c r="AY180" s="51">
        <f t="shared" si="62"/>
        <v>1</v>
      </c>
    </row>
    <row r="181" spans="1:51" ht="12" customHeight="1">
      <c r="A181" s="8" t="s">
        <v>49</v>
      </c>
      <c r="B181" s="8" t="s">
        <v>326</v>
      </c>
      <c r="C181" s="8">
        <v>2</v>
      </c>
      <c r="D181" s="8" t="s">
        <v>115</v>
      </c>
      <c r="E181" s="9">
        <v>73</v>
      </c>
      <c r="F181" s="9">
        <v>149</v>
      </c>
      <c r="G181" s="57">
        <v>27.41</v>
      </c>
      <c r="H181" s="8" t="s">
        <v>278</v>
      </c>
      <c r="I181" s="8">
        <v>1</v>
      </c>
      <c r="J181" s="8">
        <v>2</v>
      </c>
      <c r="K181" s="8">
        <v>1</v>
      </c>
      <c r="L181" s="8">
        <v>1</v>
      </c>
      <c r="M181" s="8">
        <v>3</v>
      </c>
      <c r="N181" s="10" t="s">
        <v>78</v>
      </c>
      <c r="O181" s="8">
        <v>1</v>
      </c>
      <c r="Q181" s="7"/>
      <c r="V181" s="8">
        <v>97</v>
      </c>
      <c r="AC181" s="8">
        <v>3</v>
      </c>
      <c r="AF181" s="24">
        <f t="shared" si="43"/>
        <v>76</v>
      </c>
      <c r="AG181" s="45">
        <f t="shared" si="44"/>
        <v>1905.4623382001832</v>
      </c>
      <c r="AH181" s="46">
        <f t="shared" si="45"/>
        <v>0</v>
      </c>
      <c r="AI181" s="31">
        <f t="shared" si="46"/>
        <v>0</v>
      </c>
      <c r="AJ181" s="31">
        <f t="shared" si="47"/>
        <v>0</v>
      </c>
      <c r="AK181" s="31">
        <f t="shared" si="48"/>
        <v>0</v>
      </c>
      <c r="AL181" s="31">
        <f t="shared" si="49"/>
        <v>0</v>
      </c>
      <c r="AM181" s="31">
        <f t="shared" si="50"/>
        <v>0</v>
      </c>
      <c r="AN181" s="31">
        <f t="shared" si="51"/>
        <v>0</v>
      </c>
      <c r="AO181" s="31">
        <f t="shared" si="52"/>
        <v>0</v>
      </c>
      <c r="AP181" s="31">
        <f t="shared" si="53"/>
        <v>0</v>
      </c>
      <c r="AQ181" s="31">
        <f t="shared" si="54"/>
        <v>0</v>
      </c>
      <c r="AR181" s="31">
        <f t="shared" si="55"/>
        <v>0</v>
      </c>
      <c r="AS181" s="31">
        <f t="shared" si="56"/>
        <v>0</v>
      </c>
      <c r="AT181" s="31">
        <f t="shared" si="57"/>
        <v>0</v>
      </c>
      <c r="AU181" s="31">
        <f t="shared" si="58"/>
        <v>0</v>
      </c>
      <c r="AV181" s="31">
        <f t="shared" si="59"/>
        <v>0</v>
      </c>
      <c r="AW181" s="50">
        <f t="shared" si="60"/>
        <v>0</v>
      </c>
      <c r="AX181" s="30">
        <f t="shared" si="61"/>
        <v>0</v>
      </c>
      <c r="AY181" s="51">
        <f t="shared" si="62"/>
        <v>1</v>
      </c>
    </row>
    <row r="182" spans="1:51" ht="12" customHeight="1">
      <c r="A182" s="8" t="s">
        <v>49</v>
      </c>
      <c r="B182" s="8" t="s">
        <v>326</v>
      </c>
      <c r="C182" s="8">
        <v>2</v>
      </c>
      <c r="D182" s="8" t="s">
        <v>116</v>
      </c>
      <c r="E182" s="9">
        <v>73</v>
      </c>
      <c r="F182" s="9">
        <v>149</v>
      </c>
      <c r="G182" s="57">
        <v>27.41</v>
      </c>
      <c r="H182" s="8" t="s">
        <v>278</v>
      </c>
      <c r="I182" s="8">
        <v>3</v>
      </c>
      <c r="J182" s="8">
        <v>2</v>
      </c>
      <c r="K182" s="8">
        <v>1</v>
      </c>
      <c r="L182" s="8">
        <v>1</v>
      </c>
      <c r="M182" s="8">
        <v>3</v>
      </c>
      <c r="O182" s="8">
        <v>1</v>
      </c>
      <c r="Q182" s="7"/>
      <c r="V182" s="8">
        <v>98</v>
      </c>
      <c r="AC182" s="8">
        <v>2</v>
      </c>
      <c r="AF182" s="24">
        <f t="shared" si="43"/>
        <v>76</v>
      </c>
      <c r="AG182" s="45">
        <f t="shared" si="44"/>
        <v>1905.4623382001832</v>
      </c>
      <c r="AH182" s="46">
        <f t="shared" si="45"/>
        <v>0</v>
      </c>
      <c r="AI182" s="31">
        <f t="shared" si="46"/>
        <v>0</v>
      </c>
      <c r="AJ182" s="31">
        <f t="shared" si="47"/>
        <v>0</v>
      </c>
      <c r="AK182" s="31">
        <f t="shared" si="48"/>
        <v>0</v>
      </c>
      <c r="AL182" s="31">
        <f t="shared" si="49"/>
        <v>0</v>
      </c>
      <c r="AM182" s="31">
        <f t="shared" si="50"/>
        <v>0</v>
      </c>
      <c r="AN182" s="31">
        <f t="shared" si="51"/>
        <v>0</v>
      </c>
      <c r="AO182" s="31">
        <f t="shared" si="52"/>
        <v>0</v>
      </c>
      <c r="AP182" s="31">
        <f t="shared" si="53"/>
        <v>0</v>
      </c>
      <c r="AQ182" s="31">
        <f t="shared" si="54"/>
        <v>0</v>
      </c>
      <c r="AR182" s="31">
        <f t="shared" si="55"/>
        <v>0</v>
      </c>
      <c r="AS182" s="31">
        <f t="shared" si="56"/>
        <v>0</v>
      </c>
      <c r="AT182" s="31">
        <f t="shared" si="57"/>
        <v>0</v>
      </c>
      <c r="AU182" s="31">
        <f t="shared" si="58"/>
        <v>0</v>
      </c>
      <c r="AV182" s="31">
        <f t="shared" si="59"/>
        <v>0</v>
      </c>
      <c r="AW182" s="50">
        <f t="shared" si="60"/>
        <v>0</v>
      </c>
      <c r="AX182" s="30">
        <f t="shared" si="61"/>
        <v>0</v>
      </c>
      <c r="AY182" s="51">
        <f t="shared" si="62"/>
        <v>1</v>
      </c>
    </row>
    <row r="183" spans="1:51" ht="12" customHeight="1">
      <c r="A183" s="8" t="s">
        <v>49</v>
      </c>
      <c r="B183" s="8" t="s">
        <v>326</v>
      </c>
      <c r="C183" s="8">
        <v>3</v>
      </c>
      <c r="D183" s="8">
        <v>3</v>
      </c>
      <c r="E183" s="9" t="s">
        <v>94</v>
      </c>
      <c r="F183" s="9">
        <v>58</v>
      </c>
      <c r="G183" s="57">
        <v>27.3</v>
      </c>
      <c r="H183" s="8" t="s">
        <v>278</v>
      </c>
      <c r="I183" s="8" t="s">
        <v>56</v>
      </c>
      <c r="P183" s="1">
        <f>SUM(Q183:AE183)</f>
        <v>0</v>
      </c>
      <c r="Q183" s="7"/>
      <c r="AF183" s="24">
        <f t="shared" si="43"/>
        <v>58</v>
      </c>
      <c r="AG183" s="45">
        <f t="shared" si="44"/>
        <v>1454.1686265211927</v>
      </c>
      <c r="AH183" s="46">
        <f t="shared" si="45"/>
        <v>0</v>
      </c>
      <c r="AI183" s="31">
        <f t="shared" si="46"/>
        <v>0</v>
      </c>
      <c r="AJ183" s="31">
        <f t="shared" si="47"/>
        <v>0</v>
      </c>
      <c r="AK183" s="31">
        <f t="shared" si="48"/>
        <v>0</v>
      </c>
      <c r="AL183" s="31">
        <f t="shared" si="49"/>
        <v>0</v>
      </c>
      <c r="AM183" s="31">
        <f t="shared" si="50"/>
        <v>0</v>
      </c>
      <c r="AN183" s="31">
        <f t="shared" si="51"/>
        <v>0</v>
      </c>
      <c r="AO183" s="31">
        <f t="shared" si="52"/>
        <v>0</v>
      </c>
      <c r="AP183" s="31">
        <f t="shared" si="53"/>
        <v>0</v>
      </c>
      <c r="AQ183" s="31">
        <f t="shared" si="54"/>
        <v>0</v>
      </c>
      <c r="AR183" s="31">
        <f t="shared" si="55"/>
        <v>0</v>
      </c>
      <c r="AS183" s="31">
        <f t="shared" si="56"/>
        <v>0</v>
      </c>
      <c r="AT183" s="31">
        <f t="shared" si="57"/>
        <v>0</v>
      </c>
      <c r="AU183" s="31">
        <f t="shared" si="58"/>
        <v>0</v>
      </c>
      <c r="AV183" s="31">
        <f t="shared" si="59"/>
        <v>0</v>
      </c>
      <c r="AW183" s="50">
        <f t="shared" si="60"/>
        <v>0</v>
      </c>
      <c r="AX183" s="30">
        <f t="shared" si="61"/>
        <v>0</v>
      </c>
      <c r="AY183" s="51">
        <f t="shared" si="62"/>
        <v>0</v>
      </c>
    </row>
    <row r="184" spans="1:51" ht="12" customHeight="1">
      <c r="A184" s="8" t="s">
        <v>49</v>
      </c>
      <c r="B184" s="8" t="s">
        <v>326</v>
      </c>
      <c r="C184" s="8">
        <v>3</v>
      </c>
      <c r="D184" s="8">
        <v>6</v>
      </c>
      <c r="E184" s="9" t="s">
        <v>94</v>
      </c>
      <c r="F184" s="9">
        <v>58</v>
      </c>
      <c r="G184" s="57">
        <v>27.3</v>
      </c>
      <c r="H184" s="8" t="s">
        <v>278</v>
      </c>
      <c r="I184" s="8" t="s">
        <v>56</v>
      </c>
      <c r="P184" s="1">
        <f>SUM(Q184:AE184)</f>
        <v>0</v>
      </c>
      <c r="Q184" s="7"/>
      <c r="AF184" s="24">
        <f t="shared" si="43"/>
        <v>58</v>
      </c>
      <c r="AG184" s="45">
        <f t="shared" si="44"/>
        <v>1454.1686265211927</v>
      </c>
      <c r="AH184" s="46">
        <f t="shared" si="45"/>
        <v>0</v>
      </c>
      <c r="AI184" s="31">
        <f t="shared" si="46"/>
        <v>0</v>
      </c>
      <c r="AJ184" s="31">
        <f t="shared" si="47"/>
        <v>0</v>
      </c>
      <c r="AK184" s="31">
        <f t="shared" si="48"/>
        <v>0</v>
      </c>
      <c r="AL184" s="31">
        <f t="shared" si="49"/>
        <v>0</v>
      </c>
      <c r="AM184" s="31">
        <f t="shared" si="50"/>
        <v>0</v>
      </c>
      <c r="AN184" s="31">
        <f t="shared" si="51"/>
        <v>0</v>
      </c>
      <c r="AO184" s="31">
        <f t="shared" si="52"/>
        <v>0</v>
      </c>
      <c r="AP184" s="31">
        <f t="shared" si="53"/>
        <v>0</v>
      </c>
      <c r="AQ184" s="31">
        <f t="shared" si="54"/>
        <v>0</v>
      </c>
      <c r="AR184" s="31">
        <f t="shared" si="55"/>
        <v>0</v>
      </c>
      <c r="AS184" s="31">
        <f t="shared" si="56"/>
        <v>0</v>
      </c>
      <c r="AT184" s="31">
        <f t="shared" si="57"/>
        <v>0</v>
      </c>
      <c r="AU184" s="31">
        <f t="shared" si="58"/>
        <v>0</v>
      </c>
      <c r="AV184" s="31">
        <f t="shared" si="59"/>
        <v>0</v>
      </c>
      <c r="AW184" s="50">
        <f t="shared" si="60"/>
        <v>0</v>
      </c>
      <c r="AX184" s="30">
        <f t="shared" si="61"/>
        <v>0</v>
      </c>
      <c r="AY184" s="51">
        <f t="shared" si="62"/>
        <v>0</v>
      </c>
    </row>
    <row r="185" spans="1:51" ht="12" customHeight="1">
      <c r="A185" s="8" t="s">
        <v>49</v>
      </c>
      <c r="B185" s="8" t="s">
        <v>326</v>
      </c>
      <c r="C185" s="8">
        <v>3</v>
      </c>
      <c r="D185" s="8">
        <v>1</v>
      </c>
      <c r="E185" s="9" t="s">
        <v>94</v>
      </c>
      <c r="F185" s="9">
        <v>58</v>
      </c>
      <c r="G185" s="57">
        <v>27.3</v>
      </c>
      <c r="H185" s="8" t="s">
        <v>278</v>
      </c>
      <c r="I185" s="8">
        <v>1</v>
      </c>
      <c r="J185" s="8">
        <v>2</v>
      </c>
      <c r="K185" s="8">
        <v>1</v>
      </c>
      <c r="L185" s="8">
        <v>2</v>
      </c>
      <c r="M185" s="8">
        <v>3</v>
      </c>
      <c r="N185" s="10" t="s">
        <v>78</v>
      </c>
      <c r="O185" s="8">
        <v>2</v>
      </c>
      <c r="P185" s="8">
        <v>4</v>
      </c>
      <c r="Q185" s="7">
        <v>100</v>
      </c>
      <c r="AE185" s="8" t="s">
        <v>54</v>
      </c>
      <c r="AF185" s="24">
        <f t="shared" si="43"/>
        <v>58</v>
      </c>
      <c r="AG185" s="45">
        <f t="shared" si="44"/>
        <v>1454.1686265211927</v>
      </c>
      <c r="AH185" s="46">
        <f t="shared" si="45"/>
        <v>58.16674506084771</v>
      </c>
      <c r="AI185" s="31">
        <f t="shared" si="46"/>
        <v>58.16674506084771</v>
      </c>
      <c r="AJ185" s="31">
        <f t="shared" si="47"/>
        <v>0</v>
      </c>
      <c r="AK185" s="31">
        <f t="shared" si="48"/>
        <v>0</v>
      </c>
      <c r="AL185" s="31">
        <f t="shared" si="49"/>
        <v>0</v>
      </c>
      <c r="AM185" s="31">
        <f t="shared" si="50"/>
        <v>0</v>
      </c>
      <c r="AN185" s="31">
        <f t="shared" si="51"/>
        <v>0</v>
      </c>
      <c r="AO185" s="31">
        <f t="shared" si="52"/>
        <v>0</v>
      </c>
      <c r="AP185" s="31">
        <f t="shared" si="53"/>
        <v>0</v>
      </c>
      <c r="AQ185" s="31">
        <f t="shared" si="54"/>
        <v>0</v>
      </c>
      <c r="AR185" s="31">
        <f t="shared" si="55"/>
        <v>0</v>
      </c>
      <c r="AS185" s="31">
        <f t="shared" si="56"/>
        <v>0</v>
      </c>
      <c r="AT185" s="31">
        <f t="shared" si="57"/>
        <v>0</v>
      </c>
      <c r="AU185" s="31">
        <f t="shared" si="58"/>
        <v>0</v>
      </c>
      <c r="AV185" s="31">
        <f t="shared" si="59"/>
        <v>0</v>
      </c>
      <c r="AW185" s="50">
        <f t="shared" si="60"/>
        <v>0</v>
      </c>
      <c r="AX185" s="30">
        <f t="shared" si="61"/>
        <v>0</v>
      </c>
      <c r="AY185" s="51">
        <f t="shared" si="62"/>
        <v>0</v>
      </c>
    </row>
    <row r="186" spans="1:51" ht="12" customHeight="1">
      <c r="A186" s="8" t="s">
        <v>49</v>
      </c>
      <c r="B186" s="8" t="s">
        <v>326</v>
      </c>
      <c r="C186" s="8">
        <v>3</v>
      </c>
      <c r="D186" s="8">
        <v>2</v>
      </c>
      <c r="E186" s="9" t="s">
        <v>94</v>
      </c>
      <c r="F186" s="9">
        <v>58</v>
      </c>
      <c r="G186" s="57">
        <v>27.3</v>
      </c>
      <c r="H186" s="8" t="s">
        <v>278</v>
      </c>
      <c r="I186" s="8">
        <v>1</v>
      </c>
      <c r="J186" s="8">
        <v>2</v>
      </c>
      <c r="K186" s="8">
        <v>2</v>
      </c>
      <c r="L186" s="8">
        <v>2</v>
      </c>
      <c r="M186" s="8">
        <v>1</v>
      </c>
      <c r="N186" s="10" t="s">
        <v>59</v>
      </c>
      <c r="O186" s="8">
        <v>1</v>
      </c>
      <c r="P186" s="8">
        <v>4</v>
      </c>
      <c r="Q186" s="7">
        <v>100</v>
      </c>
      <c r="AF186" s="24">
        <f t="shared" si="43"/>
        <v>58</v>
      </c>
      <c r="AG186" s="45">
        <f t="shared" si="44"/>
        <v>1454.1686265211927</v>
      </c>
      <c r="AH186" s="46">
        <f t="shared" si="45"/>
        <v>58.16674506084771</v>
      </c>
      <c r="AI186" s="31">
        <f t="shared" si="46"/>
        <v>58.16674506084771</v>
      </c>
      <c r="AJ186" s="31">
        <f t="shared" si="47"/>
        <v>0</v>
      </c>
      <c r="AK186" s="31">
        <f t="shared" si="48"/>
        <v>0</v>
      </c>
      <c r="AL186" s="31">
        <f t="shared" si="49"/>
        <v>0</v>
      </c>
      <c r="AM186" s="31">
        <f t="shared" si="50"/>
        <v>0</v>
      </c>
      <c r="AN186" s="31">
        <f t="shared" si="51"/>
        <v>0</v>
      </c>
      <c r="AO186" s="31">
        <f t="shared" si="52"/>
        <v>0</v>
      </c>
      <c r="AP186" s="31">
        <f t="shared" si="53"/>
        <v>0</v>
      </c>
      <c r="AQ186" s="31">
        <f t="shared" si="54"/>
        <v>0</v>
      </c>
      <c r="AR186" s="31">
        <f t="shared" si="55"/>
        <v>0</v>
      </c>
      <c r="AS186" s="31">
        <f t="shared" si="56"/>
        <v>0</v>
      </c>
      <c r="AT186" s="31">
        <f t="shared" si="57"/>
        <v>0</v>
      </c>
      <c r="AU186" s="31">
        <f t="shared" si="58"/>
        <v>0</v>
      </c>
      <c r="AV186" s="31">
        <f t="shared" si="59"/>
        <v>0</v>
      </c>
      <c r="AW186" s="50">
        <f t="shared" si="60"/>
        <v>0</v>
      </c>
      <c r="AX186" s="30">
        <f t="shared" si="61"/>
        <v>0</v>
      </c>
      <c r="AY186" s="51">
        <f t="shared" si="62"/>
        <v>0</v>
      </c>
    </row>
    <row r="187" spans="1:51" ht="12" customHeight="1">
      <c r="A187" s="8" t="s">
        <v>49</v>
      </c>
      <c r="B187" s="8" t="s">
        <v>326</v>
      </c>
      <c r="C187" s="8">
        <v>3</v>
      </c>
      <c r="D187" s="8">
        <v>4</v>
      </c>
      <c r="E187" s="9" t="s">
        <v>94</v>
      </c>
      <c r="F187" s="9">
        <v>58</v>
      </c>
      <c r="G187" s="57">
        <v>27.3</v>
      </c>
      <c r="H187" s="8" t="s">
        <v>278</v>
      </c>
      <c r="I187" s="8">
        <v>1</v>
      </c>
      <c r="J187" s="8">
        <v>2</v>
      </c>
      <c r="K187" s="8">
        <v>4</v>
      </c>
      <c r="L187" s="8">
        <v>2</v>
      </c>
      <c r="M187" s="8">
        <v>2</v>
      </c>
      <c r="N187" s="10" t="s">
        <v>77</v>
      </c>
      <c r="O187" s="8">
        <v>2</v>
      </c>
      <c r="P187" s="8">
        <v>10</v>
      </c>
      <c r="Q187" s="7">
        <v>100</v>
      </c>
      <c r="AF187" s="24">
        <f t="shared" si="43"/>
        <v>58</v>
      </c>
      <c r="AG187" s="45">
        <f t="shared" si="44"/>
        <v>1454.1686265211927</v>
      </c>
      <c r="AH187" s="46">
        <f t="shared" si="45"/>
        <v>145.41686265211928</v>
      </c>
      <c r="AI187" s="31">
        <f t="shared" si="46"/>
        <v>145.41686265211928</v>
      </c>
      <c r="AJ187" s="31">
        <f t="shared" si="47"/>
        <v>0</v>
      </c>
      <c r="AK187" s="31">
        <f t="shared" si="48"/>
        <v>0</v>
      </c>
      <c r="AL187" s="31">
        <f t="shared" si="49"/>
        <v>0</v>
      </c>
      <c r="AM187" s="31">
        <f t="shared" si="50"/>
        <v>0</v>
      </c>
      <c r="AN187" s="31">
        <f t="shared" si="51"/>
        <v>0</v>
      </c>
      <c r="AO187" s="31">
        <f t="shared" si="52"/>
        <v>0</v>
      </c>
      <c r="AP187" s="31">
        <f t="shared" si="53"/>
        <v>0</v>
      </c>
      <c r="AQ187" s="31">
        <f t="shared" si="54"/>
        <v>0</v>
      </c>
      <c r="AR187" s="31">
        <f t="shared" si="55"/>
        <v>0</v>
      </c>
      <c r="AS187" s="31">
        <f t="shared" si="56"/>
        <v>0</v>
      </c>
      <c r="AT187" s="31">
        <f t="shared" si="57"/>
        <v>0</v>
      </c>
      <c r="AU187" s="31">
        <f t="shared" si="58"/>
        <v>0</v>
      </c>
      <c r="AV187" s="31">
        <f t="shared" si="59"/>
        <v>0</v>
      </c>
      <c r="AW187" s="50">
        <f t="shared" si="60"/>
        <v>0</v>
      </c>
      <c r="AX187" s="30">
        <f t="shared" si="61"/>
        <v>0</v>
      </c>
      <c r="AY187" s="51">
        <f t="shared" si="62"/>
        <v>0</v>
      </c>
    </row>
    <row r="188" spans="1:51" ht="12" customHeight="1">
      <c r="A188" s="8" t="s">
        <v>49</v>
      </c>
      <c r="B188" s="8" t="s">
        <v>326</v>
      </c>
      <c r="C188" s="8">
        <v>3</v>
      </c>
      <c r="D188" s="8">
        <v>5</v>
      </c>
      <c r="E188" s="9" t="s">
        <v>94</v>
      </c>
      <c r="F188" s="9">
        <v>58</v>
      </c>
      <c r="G188" s="57">
        <v>27.3</v>
      </c>
      <c r="H188" s="8" t="s">
        <v>278</v>
      </c>
      <c r="I188" s="8">
        <v>1</v>
      </c>
      <c r="J188" s="8">
        <v>1</v>
      </c>
      <c r="L188" s="8">
        <v>3</v>
      </c>
      <c r="M188" s="8">
        <v>3</v>
      </c>
      <c r="N188" s="10" t="s">
        <v>80</v>
      </c>
      <c r="O188" s="8">
        <v>1</v>
      </c>
      <c r="P188" s="8">
        <v>3</v>
      </c>
      <c r="Q188" s="7"/>
      <c r="V188" s="8">
        <v>100</v>
      </c>
      <c r="AF188" s="24">
        <f t="shared" si="43"/>
        <v>58</v>
      </c>
      <c r="AG188" s="45">
        <f t="shared" si="44"/>
        <v>1454.1686265211927</v>
      </c>
      <c r="AH188" s="46">
        <f t="shared" si="45"/>
        <v>43.62505879563578</v>
      </c>
      <c r="AI188" s="31">
        <f t="shared" si="46"/>
        <v>0</v>
      </c>
      <c r="AJ188" s="31">
        <f t="shared" si="47"/>
        <v>0</v>
      </c>
      <c r="AK188" s="31">
        <f t="shared" si="48"/>
        <v>0</v>
      </c>
      <c r="AL188" s="31">
        <f t="shared" si="49"/>
        <v>0</v>
      </c>
      <c r="AM188" s="31">
        <f t="shared" si="50"/>
        <v>0</v>
      </c>
      <c r="AN188" s="31">
        <f t="shared" si="51"/>
        <v>43.62505879563578</v>
      </c>
      <c r="AO188" s="31">
        <f t="shared" si="52"/>
        <v>0</v>
      </c>
      <c r="AP188" s="31">
        <f t="shared" si="53"/>
        <v>0</v>
      </c>
      <c r="AQ188" s="31">
        <f t="shared" si="54"/>
        <v>0</v>
      </c>
      <c r="AR188" s="31">
        <f t="shared" si="55"/>
        <v>0</v>
      </c>
      <c r="AS188" s="31">
        <f t="shared" si="56"/>
        <v>0</v>
      </c>
      <c r="AT188" s="31">
        <f t="shared" si="57"/>
        <v>0</v>
      </c>
      <c r="AU188" s="31">
        <f t="shared" si="58"/>
        <v>0</v>
      </c>
      <c r="AV188" s="31">
        <f t="shared" si="59"/>
        <v>0</v>
      </c>
      <c r="AW188" s="50">
        <f t="shared" si="60"/>
        <v>0</v>
      </c>
      <c r="AX188" s="30">
        <f t="shared" si="61"/>
        <v>0</v>
      </c>
      <c r="AY188" s="51">
        <f t="shared" si="62"/>
        <v>1</v>
      </c>
    </row>
    <row r="189" spans="1:51" ht="12" customHeight="1">
      <c r="A189" s="8" t="s">
        <v>49</v>
      </c>
      <c r="B189" s="8" t="s">
        <v>326</v>
      </c>
      <c r="C189" s="8">
        <v>3</v>
      </c>
      <c r="D189" s="8">
        <v>7</v>
      </c>
      <c r="E189" s="9" t="s">
        <v>94</v>
      </c>
      <c r="F189" s="9">
        <v>58</v>
      </c>
      <c r="G189" s="57">
        <v>27.3</v>
      </c>
      <c r="H189" s="8" t="s">
        <v>278</v>
      </c>
      <c r="I189" s="8">
        <v>1</v>
      </c>
      <c r="J189" s="8">
        <v>1</v>
      </c>
      <c r="K189" s="8">
        <v>1</v>
      </c>
      <c r="L189" s="8">
        <v>2</v>
      </c>
      <c r="M189" s="8">
        <v>3</v>
      </c>
      <c r="N189" s="10" t="s">
        <v>78</v>
      </c>
      <c r="P189" s="8">
        <v>5</v>
      </c>
      <c r="Q189" s="7">
        <v>100</v>
      </c>
      <c r="AF189" s="24">
        <f t="shared" si="43"/>
        <v>58</v>
      </c>
      <c r="AG189" s="45">
        <f t="shared" si="44"/>
        <v>1454.1686265211927</v>
      </c>
      <c r="AH189" s="46">
        <f t="shared" si="45"/>
        <v>72.70843132605964</v>
      </c>
      <c r="AI189" s="31">
        <f t="shared" si="46"/>
        <v>72.70843132605964</v>
      </c>
      <c r="AJ189" s="31">
        <f t="shared" si="47"/>
        <v>0</v>
      </c>
      <c r="AK189" s="31">
        <f t="shared" si="48"/>
        <v>0</v>
      </c>
      <c r="AL189" s="31">
        <f t="shared" si="49"/>
        <v>0</v>
      </c>
      <c r="AM189" s="31">
        <f t="shared" si="50"/>
        <v>0</v>
      </c>
      <c r="AN189" s="31">
        <f t="shared" si="51"/>
        <v>0</v>
      </c>
      <c r="AO189" s="31">
        <f t="shared" si="52"/>
        <v>0</v>
      </c>
      <c r="AP189" s="31">
        <f t="shared" si="53"/>
        <v>0</v>
      </c>
      <c r="AQ189" s="31">
        <f t="shared" si="54"/>
        <v>0</v>
      </c>
      <c r="AR189" s="31">
        <f t="shared" si="55"/>
        <v>0</v>
      </c>
      <c r="AS189" s="31">
        <f t="shared" si="56"/>
        <v>0</v>
      </c>
      <c r="AT189" s="31">
        <f t="shared" si="57"/>
        <v>0</v>
      </c>
      <c r="AU189" s="31">
        <f t="shared" si="58"/>
        <v>0</v>
      </c>
      <c r="AV189" s="31">
        <f t="shared" si="59"/>
        <v>0</v>
      </c>
      <c r="AW189" s="50">
        <f t="shared" si="60"/>
        <v>0</v>
      </c>
      <c r="AX189" s="30">
        <f t="shared" si="61"/>
        <v>0</v>
      </c>
      <c r="AY189" s="51">
        <f t="shared" si="62"/>
        <v>0</v>
      </c>
    </row>
    <row r="190" spans="1:51" ht="12" customHeight="1">
      <c r="A190" s="8" t="s">
        <v>49</v>
      </c>
      <c r="B190" s="8" t="s">
        <v>326</v>
      </c>
      <c r="C190" s="8">
        <v>3</v>
      </c>
      <c r="D190" s="8">
        <v>8</v>
      </c>
      <c r="E190" s="9" t="s">
        <v>94</v>
      </c>
      <c r="F190" s="9">
        <v>58</v>
      </c>
      <c r="G190" s="57">
        <v>27.3</v>
      </c>
      <c r="H190" s="8" t="s">
        <v>278</v>
      </c>
      <c r="I190" s="8">
        <v>1</v>
      </c>
      <c r="J190" s="8">
        <v>2</v>
      </c>
      <c r="K190" s="8">
        <v>4</v>
      </c>
      <c r="L190" s="8">
        <v>1</v>
      </c>
      <c r="M190" s="8">
        <v>3</v>
      </c>
      <c r="N190" s="10" t="s">
        <v>77</v>
      </c>
      <c r="O190" s="8">
        <v>3</v>
      </c>
      <c r="P190" s="8">
        <v>3</v>
      </c>
      <c r="Q190" s="7">
        <v>100</v>
      </c>
      <c r="AF190" s="24">
        <f t="shared" si="43"/>
        <v>58</v>
      </c>
      <c r="AG190" s="45">
        <f t="shared" si="44"/>
        <v>1454.1686265211927</v>
      </c>
      <c r="AH190" s="46">
        <f t="shared" si="45"/>
        <v>43.62505879563578</v>
      </c>
      <c r="AI190" s="31">
        <f t="shared" si="46"/>
        <v>43.62505879563578</v>
      </c>
      <c r="AJ190" s="31">
        <f t="shared" si="47"/>
        <v>0</v>
      </c>
      <c r="AK190" s="31">
        <f t="shared" si="48"/>
        <v>0</v>
      </c>
      <c r="AL190" s="31">
        <f t="shared" si="49"/>
        <v>0</v>
      </c>
      <c r="AM190" s="31">
        <f t="shared" si="50"/>
        <v>0</v>
      </c>
      <c r="AN190" s="31">
        <f t="shared" si="51"/>
        <v>0</v>
      </c>
      <c r="AO190" s="31">
        <f t="shared" si="52"/>
        <v>0</v>
      </c>
      <c r="AP190" s="31">
        <f t="shared" si="53"/>
        <v>0</v>
      </c>
      <c r="AQ190" s="31">
        <f t="shared" si="54"/>
        <v>0</v>
      </c>
      <c r="AR190" s="31">
        <f t="shared" si="55"/>
        <v>0</v>
      </c>
      <c r="AS190" s="31">
        <f t="shared" si="56"/>
        <v>0</v>
      </c>
      <c r="AT190" s="31">
        <f t="shared" si="57"/>
        <v>0</v>
      </c>
      <c r="AU190" s="31">
        <f t="shared" si="58"/>
        <v>0</v>
      </c>
      <c r="AV190" s="31">
        <f t="shared" si="59"/>
        <v>0</v>
      </c>
      <c r="AW190" s="50">
        <f t="shared" si="60"/>
        <v>0</v>
      </c>
      <c r="AX190" s="30">
        <f t="shared" si="61"/>
        <v>0</v>
      </c>
      <c r="AY190" s="51">
        <f t="shared" si="62"/>
        <v>0</v>
      </c>
    </row>
    <row r="191" spans="1:51" ht="12" customHeight="1">
      <c r="A191" s="8" t="s">
        <v>49</v>
      </c>
      <c r="B191" s="8" t="s">
        <v>326</v>
      </c>
      <c r="C191" s="8">
        <v>3</v>
      </c>
      <c r="D191" s="8">
        <v>9</v>
      </c>
      <c r="E191" s="9" t="s">
        <v>94</v>
      </c>
      <c r="F191" s="9">
        <v>58</v>
      </c>
      <c r="G191" s="57">
        <v>27.3</v>
      </c>
      <c r="H191" s="8" t="s">
        <v>278</v>
      </c>
      <c r="I191" s="8">
        <v>1</v>
      </c>
      <c r="J191" s="8">
        <v>2</v>
      </c>
      <c r="K191" s="8">
        <v>4</v>
      </c>
      <c r="L191" s="8">
        <v>1</v>
      </c>
      <c r="M191" s="8">
        <v>3</v>
      </c>
      <c r="N191" s="10" t="s">
        <v>77</v>
      </c>
      <c r="O191" s="8">
        <v>3</v>
      </c>
      <c r="V191" s="7">
        <v>60</v>
      </c>
      <c r="AB191" s="8">
        <v>40</v>
      </c>
      <c r="AF191" s="24">
        <f t="shared" si="43"/>
        <v>58</v>
      </c>
      <c r="AG191" s="45">
        <f t="shared" si="44"/>
        <v>1454.1686265211927</v>
      </c>
      <c r="AH191" s="46">
        <f t="shared" si="45"/>
        <v>0</v>
      </c>
      <c r="AI191" s="31">
        <f t="shared" si="46"/>
        <v>0</v>
      </c>
      <c r="AJ191" s="31">
        <f t="shared" si="47"/>
        <v>0</v>
      </c>
      <c r="AK191" s="31">
        <f t="shared" si="48"/>
        <v>0</v>
      </c>
      <c r="AL191" s="31">
        <f t="shared" si="49"/>
        <v>0</v>
      </c>
      <c r="AM191" s="31">
        <f t="shared" si="50"/>
        <v>0</v>
      </c>
      <c r="AN191" s="31">
        <f t="shared" si="51"/>
        <v>0</v>
      </c>
      <c r="AO191" s="31">
        <f t="shared" si="52"/>
        <v>0</v>
      </c>
      <c r="AP191" s="31">
        <f t="shared" si="53"/>
        <v>0</v>
      </c>
      <c r="AQ191" s="31">
        <f t="shared" si="54"/>
        <v>0</v>
      </c>
      <c r="AR191" s="31">
        <f t="shared" si="55"/>
        <v>0</v>
      </c>
      <c r="AS191" s="31">
        <f t="shared" si="56"/>
        <v>0</v>
      </c>
      <c r="AT191" s="31">
        <f t="shared" si="57"/>
        <v>0</v>
      </c>
      <c r="AU191" s="31">
        <f t="shared" si="58"/>
        <v>0</v>
      </c>
      <c r="AV191" s="31">
        <f t="shared" si="59"/>
        <v>0</v>
      </c>
      <c r="AW191" s="50">
        <f t="shared" si="60"/>
        <v>0</v>
      </c>
      <c r="AX191" s="30">
        <f t="shared" si="61"/>
        <v>1</v>
      </c>
      <c r="AY191" s="51">
        <f t="shared" si="62"/>
        <v>0</v>
      </c>
    </row>
    <row r="192" spans="1:51" ht="12" customHeight="1">
      <c r="A192" s="8" t="s">
        <v>49</v>
      </c>
      <c r="B192" s="8" t="s">
        <v>326</v>
      </c>
      <c r="C192" s="8">
        <v>3</v>
      </c>
      <c r="D192" s="8">
        <v>9</v>
      </c>
      <c r="E192" s="9" t="s">
        <v>94</v>
      </c>
      <c r="F192" s="9">
        <v>58</v>
      </c>
      <c r="G192" s="57">
        <v>27.3</v>
      </c>
      <c r="H192" s="8" t="s">
        <v>278</v>
      </c>
      <c r="I192" s="8">
        <v>2</v>
      </c>
      <c r="J192" s="8">
        <v>2</v>
      </c>
      <c r="K192" s="8">
        <v>4</v>
      </c>
      <c r="L192" s="8">
        <v>3</v>
      </c>
      <c r="M192" s="8">
        <v>3</v>
      </c>
      <c r="N192" s="10" t="s">
        <v>65</v>
      </c>
      <c r="O192" s="8">
        <v>1</v>
      </c>
      <c r="Q192" s="7">
        <v>98</v>
      </c>
      <c r="AB192" s="8">
        <v>2</v>
      </c>
      <c r="AF192" s="24">
        <f t="shared" si="43"/>
        <v>58</v>
      </c>
      <c r="AG192" s="45">
        <f t="shared" si="44"/>
        <v>1454.1686265211927</v>
      </c>
      <c r="AH192" s="46">
        <f t="shared" si="45"/>
        <v>0</v>
      </c>
      <c r="AI192" s="31">
        <f t="shared" si="46"/>
        <v>0</v>
      </c>
      <c r="AJ192" s="31">
        <f t="shared" si="47"/>
        <v>0</v>
      </c>
      <c r="AK192" s="31">
        <f t="shared" si="48"/>
        <v>0</v>
      </c>
      <c r="AL192" s="31">
        <f t="shared" si="49"/>
        <v>0</v>
      </c>
      <c r="AM192" s="31">
        <f t="shared" si="50"/>
        <v>0</v>
      </c>
      <c r="AN192" s="31">
        <f t="shared" si="51"/>
        <v>0</v>
      </c>
      <c r="AO192" s="31">
        <f t="shared" si="52"/>
        <v>0</v>
      </c>
      <c r="AP192" s="31">
        <f t="shared" si="53"/>
        <v>0</v>
      </c>
      <c r="AQ192" s="31">
        <f t="shared" si="54"/>
        <v>0</v>
      </c>
      <c r="AR192" s="31">
        <f t="shared" si="55"/>
        <v>0</v>
      </c>
      <c r="AS192" s="31">
        <f t="shared" si="56"/>
        <v>0</v>
      </c>
      <c r="AT192" s="31">
        <f t="shared" si="57"/>
        <v>0</v>
      </c>
      <c r="AU192" s="31">
        <f t="shared" si="58"/>
        <v>0</v>
      </c>
      <c r="AV192" s="31">
        <f t="shared" si="59"/>
        <v>0</v>
      </c>
      <c r="AW192" s="50">
        <f t="shared" si="60"/>
        <v>0</v>
      </c>
      <c r="AX192" s="30">
        <f t="shared" si="61"/>
        <v>0</v>
      </c>
      <c r="AY192" s="51">
        <f t="shared" si="62"/>
        <v>0</v>
      </c>
    </row>
    <row r="193" spans="1:51" ht="12" customHeight="1">
      <c r="A193" s="8" t="s">
        <v>49</v>
      </c>
      <c r="B193" s="8" t="s">
        <v>326</v>
      </c>
      <c r="C193" s="8">
        <v>3</v>
      </c>
      <c r="D193" s="8">
        <v>8</v>
      </c>
      <c r="E193" s="9" t="s">
        <v>94</v>
      </c>
      <c r="F193" s="9">
        <v>58</v>
      </c>
      <c r="G193" s="57">
        <v>27.3</v>
      </c>
      <c r="H193" s="8" t="s">
        <v>278</v>
      </c>
      <c r="I193" s="8">
        <v>2</v>
      </c>
      <c r="J193" s="8">
        <v>2</v>
      </c>
      <c r="K193" s="8">
        <v>2</v>
      </c>
      <c r="L193" s="8">
        <v>2</v>
      </c>
      <c r="M193" s="8">
        <v>3</v>
      </c>
      <c r="N193" s="10" t="s">
        <v>57</v>
      </c>
      <c r="O193" s="8">
        <v>2</v>
      </c>
      <c r="P193" s="8">
        <v>3</v>
      </c>
      <c r="Q193" s="7"/>
      <c r="AB193" s="8">
        <v>50</v>
      </c>
      <c r="AC193" s="8">
        <v>50</v>
      </c>
      <c r="AF193" s="24">
        <f t="shared" si="43"/>
        <v>58</v>
      </c>
      <c r="AG193" s="45">
        <f t="shared" si="44"/>
        <v>1454.1686265211927</v>
      </c>
      <c r="AH193" s="46">
        <f t="shared" si="45"/>
        <v>43.62505879563578</v>
      </c>
      <c r="AI193" s="31">
        <f t="shared" si="46"/>
        <v>0</v>
      </c>
      <c r="AJ193" s="31">
        <f t="shared" si="47"/>
        <v>0</v>
      </c>
      <c r="AK193" s="31">
        <f t="shared" si="48"/>
        <v>0</v>
      </c>
      <c r="AL193" s="31">
        <f t="shared" si="49"/>
        <v>0</v>
      </c>
      <c r="AM193" s="31">
        <f t="shared" si="50"/>
        <v>0</v>
      </c>
      <c r="AN193" s="31">
        <f t="shared" si="51"/>
        <v>0</v>
      </c>
      <c r="AO193" s="31">
        <f t="shared" si="52"/>
        <v>0</v>
      </c>
      <c r="AP193" s="31">
        <f t="shared" si="53"/>
        <v>0</v>
      </c>
      <c r="AQ193" s="31">
        <f t="shared" si="54"/>
        <v>0</v>
      </c>
      <c r="AR193" s="31">
        <f t="shared" si="55"/>
        <v>0</v>
      </c>
      <c r="AS193" s="31">
        <f t="shared" si="56"/>
        <v>0</v>
      </c>
      <c r="AT193" s="31">
        <f t="shared" si="57"/>
        <v>21.81252939781789</v>
      </c>
      <c r="AU193" s="31">
        <f t="shared" si="58"/>
        <v>21.81252939781789</v>
      </c>
      <c r="AV193" s="31">
        <f t="shared" si="59"/>
        <v>0</v>
      </c>
      <c r="AW193" s="50">
        <f t="shared" si="60"/>
        <v>1</v>
      </c>
      <c r="AX193" s="30">
        <f t="shared" si="61"/>
        <v>0</v>
      </c>
      <c r="AY193" s="51">
        <f t="shared" si="62"/>
        <v>0</v>
      </c>
    </row>
    <row r="194" spans="1:51" ht="12" customHeight="1">
      <c r="A194" s="8" t="s">
        <v>49</v>
      </c>
      <c r="B194" s="8" t="s">
        <v>327</v>
      </c>
      <c r="C194" s="8">
        <v>1</v>
      </c>
      <c r="D194" s="8" t="s">
        <v>117</v>
      </c>
      <c r="E194" s="9" t="s">
        <v>94</v>
      </c>
      <c r="F194" s="9">
        <v>46</v>
      </c>
      <c r="G194" s="57">
        <v>30.26</v>
      </c>
      <c r="H194" s="8" t="s">
        <v>278</v>
      </c>
      <c r="I194" s="8">
        <v>1</v>
      </c>
      <c r="J194" s="8">
        <v>2</v>
      </c>
      <c r="K194" s="8">
        <v>4</v>
      </c>
      <c r="L194" s="8">
        <v>3</v>
      </c>
      <c r="M194" s="8">
        <v>3</v>
      </c>
      <c r="N194" s="10" t="s">
        <v>118</v>
      </c>
      <c r="O194" s="8">
        <v>1</v>
      </c>
      <c r="P194" s="8">
        <v>4</v>
      </c>
      <c r="Q194" s="7"/>
      <c r="V194" s="8">
        <v>100</v>
      </c>
      <c r="AF194" s="24">
        <f t="shared" si="43"/>
        <v>46</v>
      </c>
      <c r="AG194" s="45">
        <f t="shared" si="44"/>
        <v>1153.306152068532</v>
      </c>
      <c r="AH194" s="46">
        <f t="shared" si="45"/>
        <v>46.132246082741275</v>
      </c>
      <c r="AI194" s="31">
        <f t="shared" si="46"/>
        <v>0</v>
      </c>
      <c r="AJ194" s="31">
        <f t="shared" si="47"/>
        <v>0</v>
      </c>
      <c r="AK194" s="31">
        <f t="shared" si="48"/>
        <v>0</v>
      </c>
      <c r="AL194" s="31">
        <f t="shared" si="49"/>
        <v>0</v>
      </c>
      <c r="AM194" s="31">
        <f t="shared" si="50"/>
        <v>0</v>
      </c>
      <c r="AN194" s="31">
        <f t="shared" si="51"/>
        <v>46.132246082741275</v>
      </c>
      <c r="AO194" s="31">
        <f t="shared" si="52"/>
        <v>0</v>
      </c>
      <c r="AP194" s="31">
        <f t="shared" si="53"/>
        <v>0</v>
      </c>
      <c r="AQ194" s="31">
        <f t="shared" si="54"/>
        <v>0</v>
      </c>
      <c r="AR194" s="31">
        <f t="shared" si="55"/>
        <v>0</v>
      </c>
      <c r="AS194" s="31">
        <f t="shared" si="56"/>
        <v>0</v>
      </c>
      <c r="AT194" s="31">
        <f t="shared" si="57"/>
        <v>0</v>
      </c>
      <c r="AU194" s="31">
        <f t="shared" si="58"/>
        <v>0</v>
      </c>
      <c r="AV194" s="31">
        <f t="shared" si="59"/>
        <v>0</v>
      </c>
      <c r="AW194" s="50">
        <f t="shared" si="60"/>
        <v>0</v>
      </c>
      <c r="AX194" s="30">
        <f t="shared" si="61"/>
        <v>0</v>
      </c>
      <c r="AY194" s="51">
        <f t="shared" si="62"/>
        <v>1</v>
      </c>
    </row>
    <row r="195" spans="1:51" ht="12" customHeight="1">
      <c r="A195" s="8" t="s">
        <v>49</v>
      </c>
      <c r="B195" s="8" t="s">
        <v>327</v>
      </c>
      <c r="C195" s="8">
        <v>1</v>
      </c>
      <c r="D195" s="8" t="s">
        <v>117</v>
      </c>
      <c r="E195" s="9" t="s">
        <v>94</v>
      </c>
      <c r="F195" s="9">
        <v>46</v>
      </c>
      <c r="G195" s="57">
        <v>30.26</v>
      </c>
      <c r="H195" s="8" t="s">
        <v>278</v>
      </c>
      <c r="I195" s="8">
        <v>2</v>
      </c>
      <c r="J195" s="8">
        <v>2</v>
      </c>
      <c r="K195" s="8">
        <v>4</v>
      </c>
      <c r="L195" s="8">
        <v>2</v>
      </c>
      <c r="M195" s="8">
        <v>3</v>
      </c>
      <c r="N195" s="10" t="s">
        <v>119</v>
      </c>
      <c r="O195" s="8">
        <v>2</v>
      </c>
      <c r="P195" s="8">
        <v>5</v>
      </c>
      <c r="Q195" s="7">
        <v>70</v>
      </c>
      <c r="U195" s="8">
        <v>10</v>
      </c>
      <c r="V195" s="8">
        <v>20</v>
      </c>
      <c r="AF195" s="24">
        <f t="shared" si="43"/>
        <v>46</v>
      </c>
      <c r="AG195" s="45">
        <f t="shared" si="44"/>
        <v>1153.306152068532</v>
      </c>
      <c r="AH195" s="46">
        <f t="shared" si="45"/>
        <v>57.6653076034266</v>
      </c>
      <c r="AI195" s="31">
        <f t="shared" si="46"/>
        <v>40.365715322398614</v>
      </c>
      <c r="AJ195" s="31">
        <f t="shared" si="47"/>
        <v>0</v>
      </c>
      <c r="AK195" s="31">
        <f t="shared" si="48"/>
        <v>0</v>
      </c>
      <c r="AL195" s="31">
        <f t="shared" si="49"/>
        <v>0</v>
      </c>
      <c r="AM195" s="31">
        <f t="shared" si="50"/>
        <v>5.76653076034266</v>
      </c>
      <c r="AN195" s="31">
        <f t="shared" si="51"/>
        <v>11.53306152068532</v>
      </c>
      <c r="AO195" s="31">
        <f t="shared" si="52"/>
        <v>0</v>
      </c>
      <c r="AP195" s="31">
        <f t="shared" si="53"/>
        <v>0</v>
      </c>
      <c r="AQ195" s="31">
        <f t="shared" si="54"/>
        <v>0</v>
      </c>
      <c r="AR195" s="31">
        <f t="shared" si="55"/>
        <v>0</v>
      </c>
      <c r="AS195" s="31">
        <f t="shared" si="56"/>
        <v>0</v>
      </c>
      <c r="AT195" s="31">
        <f t="shared" si="57"/>
        <v>0</v>
      </c>
      <c r="AU195" s="31">
        <f t="shared" si="58"/>
        <v>0</v>
      </c>
      <c r="AV195" s="31">
        <f t="shared" si="59"/>
        <v>0</v>
      </c>
      <c r="AW195" s="50">
        <f t="shared" si="60"/>
        <v>0</v>
      </c>
      <c r="AX195" s="30">
        <f t="shared" si="61"/>
        <v>0</v>
      </c>
      <c r="AY195" s="51">
        <f t="shared" si="62"/>
        <v>0</v>
      </c>
    </row>
    <row r="196" spans="1:51" ht="12" customHeight="1">
      <c r="A196" s="8" t="s">
        <v>49</v>
      </c>
      <c r="B196" s="8" t="s">
        <v>327</v>
      </c>
      <c r="C196" s="8">
        <v>1</v>
      </c>
      <c r="D196" s="8" t="s">
        <v>120</v>
      </c>
      <c r="E196" s="9">
        <v>66</v>
      </c>
      <c r="F196" s="9">
        <v>76</v>
      </c>
      <c r="G196" s="57">
        <v>30.51</v>
      </c>
      <c r="H196" s="8" t="s">
        <v>278</v>
      </c>
      <c r="I196" s="8" t="s">
        <v>56</v>
      </c>
      <c r="P196" s="1">
        <f>SUM(Q196:AE196)</f>
        <v>0</v>
      </c>
      <c r="Q196" s="7"/>
      <c r="AF196" s="24">
        <f aca="true" t="shared" si="63" ref="AF196:AF259">F196-E196</f>
        <v>10</v>
      </c>
      <c r="AG196" s="45">
        <f aca="true" t="shared" si="64" ref="AG196:AG259">AF196*PI()*(2.825^2)</f>
        <v>250.71872871055044</v>
      </c>
      <c r="AH196" s="46">
        <f aca="true" t="shared" si="65" ref="AH196:AH259">(P196/100)*AG196</f>
        <v>0</v>
      </c>
      <c r="AI196" s="31">
        <f aca="true" t="shared" si="66" ref="AI196:AI259">(Q196/100)*$AH196</f>
        <v>0</v>
      </c>
      <c r="AJ196" s="31">
        <f aca="true" t="shared" si="67" ref="AJ196:AJ259">(R196/100)*$AH196</f>
        <v>0</v>
      </c>
      <c r="AK196" s="31">
        <f aca="true" t="shared" si="68" ref="AK196:AK259">(S196/100)*$AH196</f>
        <v>0</v>
      </c>
      <c r="AL196" s="31">
        <f aca="true" t="shared" si="69" ref="AL196:AL259">(T196/100)*$AH196</f>
        <v>0</v>
      </c>
      <c r="AM196" s="31">
        <f aca="true" t="shared" si="70" ref="AM196:AM259">(U196/100)*$AH196</f>
        <v>0</v>
      </c>
      <c r="AN196" s="31">
        <f aca="true" t="shared" si="71" ref="AN196:AN259">(V196/100)*$AH196</f>
        <v>0</v>
      </c>
      <c r="AO196" s="31">
        <f aca="true" t="shared" si="72" ref="AO196:AO259">(W196/100)*$AH196</f>
        <v>0</v>
      </c>
      <c r="AP196" s="31">
        <f aca="true" t="shared" si="73" ref="AP196:AP259">(X196/100)*$AH196</f>
        <v>0</v>
      </c>
      <c r="AQ196" s="31">
        <f aca="true" t="shared" si="74" ref="AQ196:AQ259">(Y196/100)*$AH196</f>
        <v>0</v>
      </c>
      <c r="AR196" s="31">
        <f aca="true" t="shared" si="75" ref="AR196:AR259">(Z196/100)*$AH196</f>
        <v>0</v>
      </c>
      <c r="AS196" s="31">
        <f aca="true" t="shared" si="76" ref="AS196:AS259">(AA196/100)*$AH196</f>
        <v>0</v>
      </c>
      <c r="AT196" s="31">
        <f aca="true" t="shared" si="77" ref="AT196:AT259">(AB196/100)*$AH196</f>
        <v>0</v>
      </c>
      <c r="AU196" s="31">
        <f aca="true" t="shared" si="78" ref="AU196:AU259">(AC196/100)*$AH196</f>
        <v>0</v>
      </c>
      <c r="AV196" s="31">
        <f aca="true" t="shared" si="79" ref="AV196:AV259">(AD196/100)*$AH196</f>
        <v>0</v>
      </c>
      <c r="AW196" s="50">
        <f t="shared" si="60"/>
        <v>0</v>
      </c>
      <c r="AX196" s="30">
        <f t="shared" si="61"/>
        <v>0</v>
      </c>
      <c r="AY196" s="51">
        <f t="shared" si="62"/>
        <v>0</v>
      </c>
    </row>
    <row r="197" spans="1:51" ht="12" customHeight="1">
      <c r="A197" s="8" t="s">
        <v>49</v>
      </c>
      <c r="B197" s="8" t="s">
        <v>327</v>
      </c>
      <c r="C197" s="8">
        <v>1</v>
      </c>
      <c r="D197" s="8">
        <v>21</v>
      </c>
      <c r="E197" s="9">
        <v>76</v>
      </c>
      <c r="F197" s="9">
        <v>116</v>
      </c>
      <c r="G197" s="57">
        <v>30.76</v>
      </c>
      <c r="H197" s="8" t="s">
        <v>278</v>
      </c>
      <c r="I197" s="8" t="s">
        <v>56</v>
      </c>
      <c r="P197" s="1">
        <f>SUM(Q197:AE197)</f>
        <v>0</v>
      </c>
      <c r="Q197" s="7"/>
      <c r="AF197" s="24">
        <f t="shared" si="63"/>
        <v>40</v>
      </c>
      <c r="AG197" s="45">
        <f t="shared" si="64"/>
        <v>1002.8749148422017</v>
      </c>
      <c r="AH197" s="46">
        <f t="shared" si="65"/>
        <v>0</v>
      </c>
      <c r="AI197" s="31">
        <f t="shared" si="66"/>
        <v>0</v>
      </c>
      <c r="AJ197" s="31">
        <f t="shared" si="67"/>
        <v>0</v>
      </c>
      <c r="AK197" s="31">
        <f t="shared" si="68"/>
        <v>0</v>
      </c>
      <c r="AL197" s="31">
        <f t="shared" si="69"/>
        <v>0</v>
      </c>
      <c r="AM197" s="31">
        <f t="shared" si="70"/>
        <v>0</v>
      </c>
      <c r="AN197" s="31">
        <f t="shared" si="71"/>
        <v>0</v>
      </c>
      <c r="AO197" s="31">
        <f t="shared" si="72"/>
        <v>0</v>
      </c>
      <c r="AP197" s="31">
        <f t="shared" si="73"/>
        <v>0</v>
      </c>
      <c r="AQ197" s="31">
        <f t="shared" si="74"/>
        <v>0</v>
      </c>
      <c r="AR197" s="31">
        <f t="shared" si="75"/>
        <v>0</v>
      </c>
      <c r="AS197" s="31">
        <f t="shared" si="76"/>
        <v>0</v>
      </c>
      <c r="AT197" s="31">
        <f t="shared" si="77"/>
        <v>0</v>
      </c>
      <c r="AU197" s="31">
        <f t="shared" si="78"/>
        <v>0</v>
      </c>
      <c r="AV197" s="31">
        <f t="shared" si="79"/>
        <v>0</v>
      </c>
      <c r="AW197" s="50">
        <f aca="true" t="shared" si="80" ref="AW197:AW260">IF(AC197+AB197&gt;40,1,0)</f>
        <v>0</v>
      </c>
      <c r="AX197" s="30">
        <f aca="true" t="shared" si="81" ref="AX197:AX260">IF(AND(AND(AB197+AC197&lt;45,AB197+AC197&gt;10),V197&gt;(100-AB197+AC197)/2),1,0)</f>
        <v>0</v>
      </c>
      <c r="AY197" s="51">
        <f t="shared" si="62"/>
        <v>0</v>
      </c>
    </row>
    <row r="198" spans="1:51" ht="12" customHeight="1">
      <c r="A198" s="8" t="s">
        <v>49</v>
      </c>
      <c r="B198" s="8" t="s">
        <v>327</v>
      </c>
      <c r="C198" s="8">
        <v>1</v>
      </c>
      <c r="D198" s="8" t="s">
        <v>121</v>
      </c>
      <c r="E198" s="9">
        <v>76</v>
      </c>
      <c r="F198" s="9">
        <v>116</v>
      </c>
      <c r="G198" s="57">
        <v>30.76</v>
      </c>
      <c r="H198" s="8" t="s">
        <v>278</v>
      </c>
      <c r="I198" s="8">
        <v>1</v>
      </c>
      <c r="J198" s="8">
        <v>2</v>
      </c>
      <c r="K198" s="8">
        <v>4</v>
      </c>
      <c r="L198" s="8">
        <v>3</v>
      </c>
      <c r="M198" s="8">
        <v>3</v>
      </c>
      <c r="N198" s="10" t="s">
        <v>122</v>
      </c>
      <c r="O198" s="8">
        <v>1</v>
      </c>
      <c r="Q198" s="7"/>
      <c r="V198" s="8">
        <v>100</v>
      </c>
      <c r="AF198" s="24">
        <f t="shared" si="63"/>
        <v>40</v>
      </c>
      <c r="AG198" s="45">
        <f t="shared" si="64"/>
        <v>1002.8749148422017</v>
      </c>
      <c r="AH198" s="46">
        <f t="shared" si="65"/>
        <v>0</v>
      </c>
      <c r="AI198" s="31">
        <f t="shared" si="66"/>
        <v>0</v>
      </c>
      <c r="AJ198" s="31">
        <f t="shared" si="67"/>
        <v>0</v>
      </c>
      <c r="AK198" s="31">
        <f t="shared" si="68"/>
        <v>0</v>
      </c>
      <c r="AL198" s="31">
        <f t="shared" si="69"/>
        <v>0</v>
      </c>
      <c r="AM198" s="31">
        <f t="shared" si="70"/>
        <v>0</v>
      </c>
      <c r="AN198" s="31">
        <f t="shared" si="71"/>
        <v>0</v>
      </c>
      <c r="AO198" s="31">
        <f t="shared" si="72"/>
        <v>0</v>
      </c>
      <c r="AP198" s="31">
        <f t="shared" si="73"/>
        <v>0</v>
      </c>
      <c r="AQ198" s="31">
        <f t="shared" si="74"/>
        <v>0</v>
      </c>
      <c r="AR198" s="31">
        <f t="shared" si="75"/>
        <v>0</v>
      </c>
      <c r="AS198" s="31">
        <f t="shared" si="76"/>
        <v>0</v>
      </c>
      <c r="AT198" s="31">
        <f t="shared" si="77"/>
        <v>0</v>
      </c>
      <c r="AU198" s="31">
        <f t="shared" si="78"/>
        <v>0</v>
      </c>
      <c r="AV198" s="31">
        <f t="shared" si="79"/>
        <v>0</v>
      </c>
      <c r="AW198" s="50">
        <f t="shared" si="80"/>
        <v>0</v>
      </c>
      <c r="AX198" s="30">
        <f t="shared" si="81"/>
        <v>0</v>
      </c>
      <c r="AY198" s="51">
        <f t="shared" si="62"/>
        <v>1</v>
      </c>
    </row>
    <row r="199" spans="1:51" ht="12" customHeight="1">
      <c r="A199" s="8" t="s">
        <v>49</v>
      </c>
      <c r="B199" s="8" t="s">
        <v>327</v>
      </c>
      <c r="C199" s="8">
        <v>1</v>
      </c>
      <c r="D199" s="8" t="s">
        <v>121</v>
      </c>
      <c r="E199" s="9">
        <v>76</v>
      </c>
      <c r="F199" s="9">
        <v>116</v>
      </c>
      <c r="G199" s="57">
        <v>30.76</v>
      </c>
      <c r="H199" s="8" t="s">
        <v>278</v>
      </c>
      <c r="I199" s="8">
        <v>2</v>
      </c>
      <c r="J199" s="8">
        <v>2</v>
      </c>
      <c r="K199" s="8">
        <v>4</v>
      </c>
      <c r="L199" s="8">
        <v>2</v>
      </c>
      <c r="M199" s="8">
        <v>3</v>
      </c>
      <c r="N199" s="10" t="s">
        <v>119</v>
      </c>
      <c r="O199" s="8">
        <v>2</v>
      </c>
      <c r="P199" s="8">
        <v>7</v>
      </c>
      <c r="Q199" s="7">
        <v>10</v>
      </c>
      <c r="U199" s="8">
        <v>30</v>
      </c>
      <c r="V199" s="8">
        <v>60</v>
      </c>
      <c r="AF199" s="24">
        <f t="shared" si="63"/>
        <v>40</v>
      </c>
      <c r="AG199" s="45">
        <f t="shared" si="64"/>
        <v>1002.8749148422017</v>
      </c>
      <c r="AH199" s="46">
        <f t="shared" si="65"/>
        <v>70.20124403895413</v>
      </c>
      <c r="AI199" s="31">
        <f t="shared" si="66"/>
        <v>7.020124403895413</v>
      </c>
      <c r="AJ199" s="31">
        <f t="shared" si="67"/>
        <v>0</v>
      </c>
      <c r="AK199" s="31">
        <f t="shared" si="68"/>
        <v>0</v>
      </c>
      <c r="AL199" s="31">
        <f t="shared" si="69"/>
        <v>0</v>
      </c>
      <c r="AM199" s="31">
        <f t="shared" si="70"/>
        <v>21.060373211686237</v>
      </c>
      <c r="AN199" s="31">
        <f t="shared" si="71"/>
        <v>42.12074642337247</v>
      </c>
      <c r="AO199" s="31">
        <f t="shared" si="72"/>
        <v>0</v>
      </c>
      <c r="AP199" s="31">
        <f t="shared" si="73"/>
        <v>0</v>
      </c>
      <c r="AQ199" s="31">
        <f t="shared" si="74"/>
        <v>0</v>
      </c>
      <c r="AR199" s="31">
        <f t="shared" si="75"/>
        <v>0</v>
      </c>
      <c r="AS199" s="31">
        <f t="shared" si="76"/>
        <v>0</v>
      </c>
      <c r="AT199" s="31">
        <f t="shared" si="77"/>
        <v>0</v>
      </c>
      <c r="AU199" s="31">
        <f t="shared" si="78"/>
        <v>0</v>
      </c>
      <c r="AV199" s="31">
        <f t="shared" si="79"/>
        <v>0</v>
      </c>
      <c r="AW199" s="50">
        <f t="shared" si="80"/>
        <v>0</v>
      </c>
      <c r="AX199" s="30">
        <f t="shared" si="81"/>
        <v>0</v>
      </c>
      <c r="AY199" s="51">
        <f t="shared" si="62"/>
        <v>1</v>
      </c>
    </row>
    <row r="200" spans="1:51" ht="12" customHeight="1">
      <c r="A200" s="8" t="s">
        <v>49</v>
      </c>
      <c r="B200" s="8" t="s">
        <v>327</v>
      </c>
      <c r="C200" s="8">
        <v>1</v>
      </c>
      <c r="D200" s="8">
        <v>22</v>
      </c>
      <c r="E200" s="9">
        <v>76</v>
      </c>
      <c r="F200" s="9">
        <v>116</v>
      </c>
      <c r="G200" s="57">
        <v>30.76</v>
      </c>
      <c r="H200" s="8" t="s">
        <v>278</v>
      </c>
      <c r="I200" s="8">
        <v>1</v>
      </c>
      <c r="J200" s="8">
        <v>2</v>
      </c>
      <c r="K200" s="8">
        <v>4</v>
      </c>
      <c r="L200" s="8">
        <v>3</v>
      </c>
      <c r="M200" s="8">
        <v>3</v>
      </c>
      <c r="N200" s="10" t="s">
        <v>122</v>
      </c>
      <c r="O200" s="8">
        <v>1</v>
      </c>
      <c r="Q200" s="7"/>
      <c r="V200" s="8">
        <v>100</v>
      </c>
      <c r="AF200" s="24">
        <f t="shared" si="63"/>
        <v>40</v>
      </c>
      <c r="AG200" s="45">
        <f t="shared" si="64"/>
        <v>1002.8749148422017</v>
      </c>
      <c r="AH200" s="46">
        <f t="shared" si="65"/>
        <v>0</v>
      </c>
      <c r="AI200" s="31">
        <f t="shared" si="66"/>
        <v>0</v>
      </c>
      <c r="AJ200" s="31">
        <f t="shared" si="67"/>
        <v>0</v>
      </c>
      <c r="AK200" s="31">
        <f t="shared" si="68"/>
        <v>0</v>
      </c>
      <c r="AL200" s="31">
        <f t="shared" si="69"/>
        <v>0</v>
      </c>
      <c r="AM200" s="31">
        <f t="shared" si="70"/>
        <v>0</v>
      </c>
      <c r="AN200" s="31">
        <f t="shared" si="71"/>
        <v>0</v>
      </c>
      <c r="AO200" s="31">
        <f t="shared" si="72"/>
        <v>0</v>
      </c>
      <c r="AP200" s="31">
        <f t="shared" si="73"/>
        <v>0</v>
      </c>
      <c r="AQ200" s="31">
        <f t="shared" si="74"/>
        <v>0</v>
      </c>
      <c r="AR200" s="31">
        <f t="shared" si="75"/>
        <v>0</v>
      </c>
      <c r="AS200" s="31">
        <f t="shared" si="76"/>
        <v>0</v>
      </c>
      <c r="AT200" s="31">
        <f t="shared" si="77"/>
        <v>0</v>
      </c>
      <c r="AU200" s="31">
        <f t="shared" si="78"/>
        <v>0</v>
      </c>
      <c r="AV200" s="31">
        <f t="shared" si="79"/>
        <v>0</v>
      </c>
      <c r="AW200" s="50">
        <f t="shared" si="80"/>
        <v>0</v>
      </c>
      <c r="AX200" s="30">
        <f t="shared" si="81"/>
        <v>0</v>
      </c>
      <c r="AY200" s="51">
        <f t="shared" si="62"/>
        <v>1</v>
      </c>
    </row>
    <row r="201" spans="1:51" ht="12" customHeight="1">
      <c r="A201" s="8" t="s">
        <v>49</v>
      </c>
      <c r="B201" s="8" t="s">
        <v>327</v>
      </c>
      <c r="C201" s="8">
        <v>1</v>
      </c>
      <c r="D201" s="8">
        <v>22</v>
      </c>
      <c r="E201" s="9">
        <v>76</v>
      </c>
      <c r="F201" s="9">
        <v>116</v>
      </c>
      <c r="G201" s="57">
        <v>30.76</v>
      </c>
      <c r="H201" s="8" t="s">
        <v>278</v>
      </c>
      <c r="I201" s="8">
        <v>2</v>
      </c>
      <c r="J201" s="8">
        <v>2</v>
      </c>
      <c r="K201" s="8">
        <v>4</v>
      </c>
      <c r="L201" s="8">
        <v>2</v>
      </c>
      <c r="M201" s="8">
        <v>3</v>
      </c>
      <c r="N201" s="10" t="s">
        <v>77</v>
      </c>
      <c r="O201" s="8">
        <v>2</v>
      </c>
      <c r="P201" s="8">
        <v>7</v>
      </c>
      <c r="Q201" s="7">
        <v>10</v>
      </c>
      <c r="U201" s="8">
        <v>30</v>
      </c>
      <c r="V201" s="8">
        <v>60</v>
      </c>
      <c r="AF201" s="24">
        <f t="shared" si="63"/>
        <v>40</v>
      </c>
      <c r="AG201" s="45">
        <f t="shared" si="64"/>
        <v>1002.8749148422017</v>
      </c>
      <c r="AH201" s="46">
        <f t="shared" si="65"/>
        <v>70.20124403895413</v>
      </c>
      <c r="AI201" s="31">
        <f t="shared" si="66"/>
        <v>7.020124403895413</v>
      </c>
      <c r="AJ201" s="31">
        <f t="shared" si="67"/>
        <v>0</v>
      </c>
      <c r="AK201" s="31">
        <f t="shared" si="68"/>
        <v>0</v>
      </c>
      <c r="AL201" s="31">
        <f t="shared" si="69"/>
        <v>0</v>
      </c>
      <c r="AM201" s="31">
        <f t="shared" si="70"/>
        <v>21.060373211686237</v>
      </c>
      <c r="AN201" s="31">
        <f t="shared" si="71"/>
        <v>42.12074642337247</v>
      </c>
      <c r="AO201" s="31">
        <f t="shared" si="72"/>
        <v>0</v>
      </c>
      <c r="AP201" s="31">
        <f t="shared" si="73"/>
        <v>0</v>
      </c>
      <c r="AQ201" s="31">
        <f t="shared" si="74"/>
        <v>0</v>
      </c>
      <c r="AR201" s="31">
        <f t="shared" si="75"/>
        <v>0</v>
      </c>
      <c r="AS201" s="31">
        <f t="shared" si="76"/>
        <v>0</v>
      </c>
      <c r="AT201" s="31">
        <f t="shared" si="77"/>
        <v>0</v>
      </c>
      <c r="AU201" s="31">
        <f t="shared" si="78"/>
        <v>0</v>
      </c>
      <c r="AV201" s="31">
        <f t="shared" si="79"/>
        <v>0</v>
      </c>
      <c r="AW201" s="50">
        <f t="shared" si="80"/>
        <v>0</v>
      </c>
      <c r="AX201" s="30">
        <f t="shared" si="81"/>
        <v>0</v>
      </c>
      <c r="AY201" s="51">
        <f t="shared" si="62"/>
        <v>1</v>
      </c>
    </row>
    <row r="202" spans="1:51" ht="12" customHeight="1">
      <c r="A202" s="8" t="s">
        <v>49</v>
      </c>
      <c r="B202" s="8" t="s">
        <v>327</v>
      </c>
      <c r="C202" s="8">
        <v>1</v>
      </c>
      <c r="D202" s="8" t="s">
        <v>123</v>
      </c>
      <c r="E202" s="9" t="s">
        <v>124</v>
      </c>
      <c r="F202" s="9">
        <v>120</v>
      </c>
      <c r="G202" s="57">
        <v>31</v>
      </c>
      <c r="H202" s="8" t="s">
        <v>278</v>
      </c>
      <c r="I202" s="8" t="s">
        <v>56</v>
      </c>
      <c r="P202" s="1">
        <f>SUM(Q202:AE202)</f>
        <v>0</v>
      </c>
      <c r="Q202" s="7"/>
      <c r="AF202" s="24">
        <f t="shared" si="63"/>
        <v>4</v>
      </c>
      <c r="AG202" s="45">
        <f t="shared" si="64"/>
        <v>100.28749148422018</v>
      </c>
      <c r="AH202" s="46">
        <f t="shared" si="65"/>
        <v>0</v>
      </c>
      <c r="AI202" s="31">
        <f t="shared" si="66"/>
        <v>0</v>
      </c>
      <c r="AJ202" s="31">
        <f t="shared" si="67"/>
        <v>0</v>
      </c>
      <c r="AK202" s="31">
        <f t="shared" si="68"/>
        <v>0</v>
      </c>
      <c r="AL202" s="31">
        <f t="shared" si="69"/>
        <v>0</v>
      </c>
      <c r="AM202" s="31">
        <f t="shared" si="70"/>
        <v>0</v>
      </c>
      <c r="AN202" s="31">
        <f t="shared" si="71"/>
        <v>0</v>
      </c>
      <c r="AO202" s="31">
        <f t="shared" si="72"/>
        <v>0</v>
      </c>
      <c r="AP202" s="31">
        <f t="shared" si="73"/>
        <v>0</v>
      </c>
      <c r="AQ202" s="31">
        <f t="shared" si="74"/>
        <v>0</v>
      </c>
      <c r="AR202" s="31">
        <f t="shared" si="75"/>
        <v>0</v>
      </c>
      <c r="AS202" s="31">
        <f t="shared" si="76"/>
        <v>0</v>
      </c>
      <c r="AT202" s="31">
        <f t="shared" si="77"/>
        <v>0</v>
      </c>
      <c r="AU202" s="31">
        <f t="shared" si="78"/>
        <v>0</v>
      </c>
      <c r="AV202" s="31">
        <f t="shared" si="79"/>
        <v>0</v>
      </c>
      <c r="AW202" s="50">
        <f t="shared" si="80"/>
        <v>0</v>
      </c>
      <c r="AX202" s="30">
        <f t="shared" si="81"/>
        <v>0</v>
      </c>
      <c r="AY202" s="51">
        <f t="shared" si="62"/>
        <v>0</v>
      </c>
    </row>
    <row r="203" spans="1:51" ht="12" customHeight="1">
      <c r="A203" s="8" t="s">
        <v>49</v>
      </c>
      <c r="B203" s="8" t="s">
        <v>327</v>
      </c>
      <c r="C203" s="8">
        <v>1</v>
      </c>
      <c r="D203" s="8">
        <v>29</v>
      </c>
      <c r="E203" s="9" t="s">
        <v>126</v>
      </c>
      <c r="F203" s="9">
        <v>149</v>
      </c>
      <c r="G203" s="57">
        <v>31.29</v>
      </c>
      <c r="H203" s="8" t="s">
        <v>278</v>
      </c>
      <c r="I203" s="8" t="s">
        <v>56</v>
      </c>
      <c r="P203" s="1">
        <f>SUM(Q203:AE203)</f>
        <v>0</v>
      </c>
      <c r="Q203" s="7"/>
      <c r="AF203" s="24">
        <f t="shared" si="63"/>
        <v>29</v>
      </c>
      <c r="AG203" s="45">
        <f t="shared" si="64"/>
        <v>727.0843132605963</v>
      </c>
      <c r="AH203" s="46">
        <f t="shared" si="65"/>
        <v>0</v>
      </c>
      <c r="AI203" s="31">
        <f t="shared" si="66"/>
        <v>0</v>
      </c>
      <c r="AJ203" s="31">
        <f t="shared" si="67"/>
        <v>0</v>
      </c>
      <c r="AK203" s="31">
        <f t="shared" si="68"/>
        <v>0</v>
      </c>
      <c r="AL203" s="31">
        <f t="shared" si="69"/>
        <v>0</v>
      </c>
      <c r="AM203" s="31">
        <f t="shared" si="70"/>
        <v>0</v>
      </c>
      <c r="AN203" s="31">
        <f t="shared" si="71"/>
        <v>0</v>
      </c>
      <c r="AO203" s="31">
        <f t="shared" si="72"/>
        <v>0</v>
      </c>
      <c r="AP203" s="31">
        <f t="shared" si="73"/>
        <v>0</v>
      </c>
      <c r="AQ203" s="31">
        <f t="shared" si="74"/>
        <v>0</v>
      </c>
      <c r="AR203" s="31">
        <f t="shared" si="75"/>
        <v>0</v>
      </c>
      <c r="AS203" s="31">
        <f t="shared" si="76"/>
        <v>0</v>
      </c>
      <c r="AT203" s="31">
        <f t="shared" si="77"/>
        <v>0</v>
      </c>
      <c r="AU203" s="31">
        <f t="shared" si="78"/>
        <v>0</v>
      </c>
      <c r="AV203" s="31">
        <f t="shared" si="79"/>
        <v>0</v>
      </c>
      <c r="AW203" s="50">
        <f t="shared" si="80"/>
        <v>0</v>
      </c>
      <c r="AX203" s="30">
        <f t="shared" si="81"/>
        <v>0</v>
      </c>
      <c r="AY203" s="51">
        <f t="shared" si="62"/>
        <v>0</v>
      </c>
    </row>
    <row r="204" spans="1:51" ht="12" customHeight="1">
      <c r="A204" s="8" t="s">
        <v>49</v>
      </c>
      <c r="B204" s="8" t="s">
        <v>327</v>
      </c>
      <c r="C204" s="8">
        <v>1</v>
      </c>
      <c r="D204" s="8" t="s">
        <v>125</v>
      </c>
      <c r="E204" s="9" t="s">
        <v>126</v>
      </c>
      <c r="F204" s="9">
        <v>149</v>
      </c>
      <c r="G204" s="57">
        <v>31.29</v>
      </c>
      <c r="H204" s="8" t="s">
        <v>278</v>
      </c>
      <c r="I204" s="8">
        <v>1</v>
      </c>
      <c r="J204" s="8">
        <v>4</v>
      </c>
      <c r="K204" s="8">
        <v>2</v>
      </c>
      <c r="L204" s="8">
        <v>2</v>
      </c>
      <c r="M204" s="8">
        <v>2</v>
      </c>
      <c r="N204" s="10" t="s">
        <v>59</v>
      </c>
      <c r="O204" s="8">
        <v>1</v>
      </c>
      <c r="P204" s="8">
        <v>3</v>
      </c>
      <c r="V204" s="7">
        <v>95</v>
      </c>
      <c r="AC204" s="8">
        <v>5</v>
      </c>
      <c r="AF204" s="24">
        <f t="shared" si="63"/>
        <v>29</v>
      </c>
      <c r="AG204" s="45">
        <f t="shared" si="64"/>
        <v>727.0843132605963</v>
      </c>
      <c r="AH204" s="46">
        <f t="shared" si="65"/>
        <v>21.81252939781789</v>
      </c>
      <c r="AI204" s="31">
        <f t="shared" si="66"/>
        <v>0</v>
      </c>
      <c r="AJ204" s="31">
        <f t="shared" si="67"/>
        <v>0</v>
      </c>
      <c r="AK204" s="31">
        <f t="shared" si="68"/>
        <v>0</v>
      </c>
      <c r="AL204" s="31">
        <f t="shared" si="69"/>
        <v>0</v>
      </c>
      <c r="AM204" s="31">
        <f t="shared" si="70"/>
        <v>0</v>
      </c>
      <c r="AN204" s="31">
        <f t="shared" si="71"/>
        <v>20.721902927926994</v>
      </c>
      <c r="AO204" s="31">
        <f t="shared" si="72"/>
        <v>0</v>
      </c>
      <c r="AP204" s="31">
        <f t="shared" si="73"/>
        <v>0</v>
      </c>
      <c r="AQ204" s="31">
        <f t="shared" si="74"/>
        <v>0</v>
      </c>
      <c r="AR204" s="31">
        <f t="shared" si="75"/>
        <v>0</v>
      </c>
      <c r="AS204" s="31">
        <f t="shared" si="76"/>
        <v>0</v>
      </c>
      <c r="AT204" s="31">
        <f t="shared" si="77"/>
        <v>0</v>
      </c>
      <c r="AU204" s="31">
        <f t="shared" si="78"/>
        <v>1.0906264698908945</v>
      </c>
      <c r="AV204" s="31">
        <f t="shared" si="79"/>
        <v>0</v>
      </c>
      <c r="AW204" s="50">
        <f t="shared" si="80"/>
        <v>0</v>
      </c>
      <c r="AX204" s="30">
        <f t="shared" si="81"/>
        <v>0</v>
      </c>
      <c r="AY204" s="51">
        <f t="shared" si="62"/>
        <v>1</v>
      </c>
    </row>
    <row r="205" spans="1:51" ht="12" customHeight="1">
      <c r="A205" s="8" t="s">
        <v>49</v>
      </c>
      <c r="B205" s="8" t="s">
        <v>327</v>
      </c>
      <c r="C205" s="8">
        <v>1</v>
      </c>
      <c r="D205" s="8" t="s">
        <v>125</v>
      </c>
      <c r="E205" s="9" t="s">
        <v>126</v>
      </c>
      <c r="F205" s="9">
        <v>149</v>
      </c>
      <c r="G205" s="57">
        <v>31.29</v>
      </c>
      <c r="H205" s="8" t="s">
        <v>278</v>
      </c>
      <c r="I205" s="8">
        <v>2</v>
      </c>
      <c r="J205" s="8">
        <v>2</v>
      </c>
      <c r="K205" s="8">
        <v>2</v>
      </c>
      <c r="L205" s="8">
        <v>2</v>
      </c>
      <c r="M205" s="8">
        <v>1</v>
      </c>
      <c r="N205" s="10" t="s">
        <v>59</v>
      </c>
      <c r="O205" s="8">
        <v>1</v>
      </c>
      <c r="P205" s="8">
        <v>3</v>
      </c>
      <c r="Q205" s="7"/>
      <c r="V205" s="8">
        <v>95</v>
      </c>
      <c r="AC205" s="8">
        <v>5</v>
      </c>
      <c r="AF205" s="24">
        <f t="shared" si="63"/>
        <v>29</v>
      </c>
      <c r="AG205" s="45">
        <f t="shared" si="64"/>
        <v>727.0843132605963</v>
      </c>
      <c r="AH205" s="46">
        <f t="shared" si="65"/>
        <v>21.81252939781789</v>
      </c>
      <c r="AI205" s="31">
        <f t="shared" si="66"/>
        <v>0</v>
      </c>
      <c r="AJ205" s="31">
        <f t="shared" si="67"/>
        <v>0</v>
      </c>
      <c r="AK205" s="31">
        <f t="shared" si="68"/>
        <v>0</v>
      </c>
      <c r="AL205" s="31">
        <f t="shared" si="69"/>
        <v>0</v>
      </c>
      <c r="AM205" s="31">
        <f t="shared" si="70"/>
        <v>0</v>
      </c>
      <c r="AN205" s="31">
        <f t="shared" si="71"/>
        <v>20.721902927926994</v>
      </c>
      <c r="AO205" s="31">
        <f t="shared" si="72"/>
        <v>0</v>
      </c>
      <c r="AP205" s="31">
        <f t="shared" si="73"/>
        <v>0</v>
      </c>
      <c r="AQ205" s="31">
        <f t="shared" si="74"/>
        <v>0</v>
      </c>
      <c r="AR205" s="31">
        <f t="shared" si="75"/>
        <v>0</v>
      </c>
      <c r="AS205" s="31">
        <f t="shared" si="76"/>
        <v>0</v>
      </c>
      <c r="AT205" s="31">
        <f t="shared" si="77"/>
        <v>0</v>
      </c>
      <c r="AU205" s="31">
        <f t="shared" si="78"/>
        <v>1.0906264698908945</v>
      </c>
      <c r="AV205" s="31">
        <f t="shared" si="79"/>
        <v>0</v>
      </c>
      <c r="AW205" s="50">
        <f t="shared" si="80"/>
        <v>0</v>
      </c>
      <c r="AX205" s="30">
        <f t="shared" si="81"/>
        <v>0</v>
      </c>
      <c r="AY205" s="51">
        <f t="shared" si="62"/>
        <v>1</v>
      </c>
    </row>
    <row r="206" spans="1:51" ht="12" customHeight="1">
      <c r="A206" s="8" t="s">
        <v>49</v>
      </c>
      <c r="B206" s="8" t="s">
        <v>327</v>
      </c>
      <c r="C206" s="8">
        <v>2</v>
      </c>
      <c r="D206" s="8">
        <v>1</v>
      </c>
      <c r="E206" s="9" t="s">
        <v>94</v>
      </c>
      <c r="F206" s="9">
        <v>4</v>
      </c>
      <c r="G206" s="57">
        <v>31.34</v>
      </c>
      <c r="H206" s="8" t="s">
        <v>278</v>
      </c>
      <c r="I206" s="8" t="s">
        <v>56</v>
      </c>
      <c r="P206" s="1">
        <f>SUM(Q206:AE206)</f>
        <v>0</v>
      </c>
      <c r="Q206" s="7"/>
      <c r="AF206" s="24">
        <f t="shared" si="63"/>
        <v>4</v>
      </c>
      <c r="AG206" s="45">
        <f t="shared" si="64"/>
        <v>100.28749148422018</v>
      </c>
      <c r="AH206" s="46">
        <f t="shared" si="65"/>
        <v>0</v>
      </c>
      <c r="AI206" s="31">
        <f t="shared" si="66"/>
        <v>0</v>
      </c>
      <c r="AJ206" s="31">
        <f t="shared" si="67"/>
        <v>0</v>
      </c>
      <c r="AK206" s="31">
        <f t="shared" si="68"/>
        <v>0</v>
      </c>
      <c r="AL206" s="31">
        <f t="shared" si="69"/>
        <v>0</v>
      </c>
      <c r="AM206" s="31">
        <f t="shared" si="70"/>
        <v>0</v>
      </c>
      <c r="AN206" s="31">
        <f t="shared" si="71"/>
        <v>0</v>
      </c>
      <c r="AO206" s="31">
        <f t="shared" si="72"/>
        <v>0</v>
      </c>
      <c r="AP206" s="31">
        <f t="shared" si="73"/>
        <v>0</v>
      </c>
      <c r="AQ206" s="31">
        <f t="shared" si="74"/>
        <v>0</v>
      </c>
      <c r="AR206" s="31">
        <f t="shared" si="75"/>
        <v>0</v>
      </c>
      <c r="AS206" s="31">
        <f t="shared" si="76"/>
        <v>0</v>
      </c>
      <c r="AT206" s="31">
        <f t="shared" si="77"/>
        <v>0</v>
      </c>
      <c r="AU206" s="31">
        <f t="shared" si="78"/>
        <v>0</v>
      </c>
      <c r="AV206" s="31">
        <f t="shared" si="79"/>
        <v>0</v>
      </c>
      <c r="AW206" s="50">
        <f t="shared" si="80"/>
        <v>0</v>
      </c>
      <c r="AX206" s="30">
        <f t="shared" si="81"/>
        <v>0</v>
      </c>
      <c r="AY206" s="51">
        <f t="shared" si="62"/>
        <v>0</v>
      </c>
    </row>
    <row r="207" spans="1:51" ht="12" customHeight="1">
      <c r="A207" s="8" t="s">
        <v>49</v>
      </c>
      <c r="B207" s="8" t="s">
        <v>327</v>
      </c>
      <c r="C207" s="8">
        <v>2</v>
      </c>
      <c r="D207" s="8">
        <v>2</v>
      </c>
      <c r="E207" s="9" t="s">
        <v>127</v>
      </c>
      <c r="F207" s="9">
        <v>12</v>
      </c>
      <c r="G207" s="57">
        <v>31.42</v>
      </c>
      <c r="H207" s="8" t="s">
        <v>278</v>
      </c>
      <c r="I207" s="8">
        <v>1</v>
      </c>
      <c r="J207" s="8">
        <v>2</v>
      </c>
      <c r="K207" s="8">
        <v>1</v>
      </c>
      <c r="L207" s="8">
        <v>1</v>
      </c>
      <c r="M207" s="8">
        <v>9</v>
      </c>
      <c r="N207" s="10" t="s">
        <v>77</v>
      </c>
      <c r="O207" s="8">
        <v>9</v>
      </c>
      <c r="P207" s="8">
        <v>3</v>
      </c>
      <c r="Q207" s="7"/>
      <c r="V207" s="8">
        <v>70</v>
      </c>
      <c r="AB207" s="8">
        <v>10</v>
      </c>
      <c r="AC207" s="8">
        <v>20</v>
      </c>
      <c r="AF207" s="24">
        <f t="shared" si="63"/>
        <v>8</v>
      </c>
      <c r="AG207" s="45">
        <f t="shared" si="64"/>
        <v>200.57498296844037</v>
      </c>
      <c r="AH207" s="46">
        <f t="shared" si="65"/>
        <v>6.017249489053211</v>
      </c>
      <c r="AI207" s="31">
        <f t="shared" si="66"/>
        <v>0</v>
      </c>
      <c r="AJ207" s="31">
        <f t="shared" si="67"/>
        <v>0</v>
      </c>
      <c r="AK207" s="31">
        <f t="shared" si="68"/>
        <v>0</v>
      </c>
      <c r="AL207" s="31">
        <f t="shared" si="69"/>
        <v>0</v>
      </c>
      <c r="AM207" s="31">
        <f t="shared" si="70"/>
        <v>0</v>
      </c>
      <c r="AN207" s="31">
        <f t="shared" si="71"/>
        <v>4.212074642337248</v>
      </c>
      <c r="AO207" s="31">
        <f t="shared" si="72"/>
        <v>0</v>
      </c>
      <c r="AP207" s="31">
        <f t="shared" si="73"/>
        <v>0</v>
      </c>
      <c r="AQ207" s="31">
        <f t="shared" si="74"/>
        <v>0</v>
      </c>
      <c r="AR207" s="31">
        <f t="shared" si="75"/>
        <v>0</v>
      </c>
      <c r="AS207" s="31">
        <f t="shared" si="76"/>
        <v>0</v>
      </c>
      <c r="AT207" s="31">
        <f t="shared" si="77"/>
        <v>0.6017249489053211</v>
      </c>
      <c r="AU207" s="31">
        <f t="shared" si="78"/>
        <v>1.2034498978106423</v>
      </c>
      <c r="AV207" s="31">
        <f t="shared" si="79"/>
        <v>0</v>
      </c>
      <c r="AW207" s="50">
        <f t="shared" si="80"/>
        <v>0</v>
      </c>
      <c r="AX207" s="30">
        <f t="shared" si="81"/>
        <v>1</v>
      </c>
      <c r="AY207" s="51">
        <f t="shared" si="62"/>
        <v>0</v>
      </c>
    </row>
    <row r="208" spans="1:51" ht="12" customHeight="1">
      <c r="A208" s="8" t="s">
        <v>49</v>
      </c>
      <c r="B208" s="8" t="s">
        <v>327</v>
      </c>
      <c r="C208" s="8">
        <v>2</v>
      </c>
      <c r="D208" s="8" t="s">
        <v>128</v>
      </c>
      <c r="E208" s="9" t="s">
        <v>129</v>
      </c>
      <c r="F208" s="9">
        <v>54</v>
      </c>
      <c r="G208" s="57">
        <v>31.84</v>
      </c>
      <c r="H208" s="8" t="s">
        <v>278</v>
      </c>
      <c r="I208" s="8" t="s">
        <v>56</v>
      </c>
      <c r="P208" s="1">
        <f>SUM(Q208:AE208)</f>
        <v>0</v>
      </c>
      <c r="Q208" s="7"/>
      <c r="AF208" s="24">
        <f t="shared" si="63"/>
        <v>42</v>
      </c>
      <c r="AG208" s="45">
        <f t="shared" si="64"/>
        <v>1053.0186605843119</v>
      </c>
      <c r="AH208" s="46">
        <f t="shared" si="65"/>
        <v>0</v>
      </c>
      <c r="AI208" s="31">
        <f t="shared" si="66"/>
        <v>0</v>
      </c>
      <c r="AJ208" s="31">
        <f t="shared" si="67"/>
        <v>0</v>
      </c>
      <c r="AK208" s="31">
        <f t="shared" si="68"/>
        <v>0</v>
      </c>
      <c r="AL208" s="31">
        <f t="shared" si="69"/>
        <v>0</v>
      </c>
      <c r="AM208" s="31">
        <f t="shared" si="70"/>
        <v>0</v>
      </c>
      <c r="AN208" s="31">
        <f t="shared" si="71"/>
        <v>0</v>
      </c>
      <c r="AO208" s="31">
        <f t="shared" si="72"/>
        <v>0</v>
      </c>
      <c r="AP208" s="31">
        <f t="shared" si="73"/>
        <v>0</v>
      </c>
      <c r="AQ208" s="31">
        <f t="shared" si="74"/>
        <v>0</v>
      </c>
      <c r="AR208" s="31">
        <f t="shared" si="75"/>
        <v>0</v>
      </c>
      <c r="AS208" s="31">
        <f t="shared" si="76"/>
        <v>0</v>
      </c>
      <c r="AT208" s="31">
        <f t="shared" si="77"/>
        <v>0</v>
      </c>
      <c r="AU208" s="31">
        <f t="shared" si="78"/>
        <v>0</v>
      </c>
      <c r="AV208" s="31">
        <f t="shared" si="79"/>
        <v>0</v>
      </c>
      <c r="AW208" s="50">
        <f t="shared" si="80"/>
        <v>0</v>
      </c>
      <c r="AX208" s="30">
        <f t="shared" si="81"/>
        <v>0</v>
      </c>
      <c r="AY208" s="51">
        <f t="shared" si="62"/>
        <v>0</v>
      </c>
    </row>
    <row r="209" spans="1:51" ht="12" customHeight="1">
      <c r="A209" s="8" t="s">
        <v>49</v>
      </c>
      <c r="B209" s="8" t="s">
        <v>327</v>
      </c>
      <c r="C209" s="8">
        <v>2</v>
      </c>
      <c r="D209" s="8">
        <v>7</v>
      </c>
      <c r="E209" s="9" t="s">
        <v>129</v>
      </c>
      <c r="F209" s="9">
        <v>54</v>
      </c>
      <c r="G209" s="57">
        <v>31.84</v>
      </c>
      <c r="H209" s="8" t="s">
        <v>278</v>
      </c>
      <c r="I209" s="8" t="s">
        <v>56</v>
      </c>
      <c r="P209" s="1">
        <f>SUM(Q209:AE209)</f>
        <v>0</v>
      </c>
      <c r="Q209" s="7"/>
      <c r="AF209" s="24">
        <f t="shared" si="63"/>
        <v>42</v>
      </c>
      <c r="AG209" s="45">
        <f t="shared" si="64"/>
        <v>1053.0186605843119</v>
      </c>
      <c r="AH209" s="46">
        <f t="shared" si="65"/>
        <v>0</v>
      </c>
      <c r="AI209" s="31">
        <f t="shared" si="66"/>
        <v>0</v>
      </c>
      <c r="AJ209" s="31">
        <f t="shared" si="67"/>
        <v>0</v>
      </c>
      <c r="AK209" s="31">
        <f t="shared" si="68"/>
        <v>0</v>
      </c>
      <c r="AL209" s="31">
        <f t="shared" si="69"/>
        <v>0</v>
      </c>
      <c r="AM209" s="31">
        <f t="shared" si="70"/>
        <v>0</v>
      </c>
      <c r="AN209" s="31">
        <f t="shared" si="71"/>
        <v>0</v>
      </c>
      <c r="AO209" s="31">
        <f t="shared" si="72"/>
        <v>0</v>
      </c>
      <c r="AP209" s="31">
        <f t="shared" si="73"/>
        <v>0</v>
      </c>
      <c r="AQ209" s="31">
        <f t="shared" si="74"/>
        <v>0</v>
      </c>
      <c r="AR209" s="31">
        <f t="shared" si="75"/>
        <v>0</v>
      </c>
      <c r="AS209" s="31">
        <f t="shared" si="76"/>
        <v>0</v>
      </c>
      <c r="AT209" s="31">
        <f t="shared" si="77"/>
        <v>0</v>
      </c>
      <c r="AU209" s="31">
        <f t="shared" si="78"/>
        <v>0</v>
      </c>
      <c r="AV209" s="31">
        <f t="shared" si="79"/>
        <v>0</v>
      </c>
      <c r="AW209" s="50">
        <f t="shared" si="80"/>
        <v>0</v>
      </c>
      <c r="AX209" s="30">
        <f t="shared" si="81"/>
        <v>0</v>
      </c>
      <c r="AY209" s="51">
        <f t="shared" si="62"/>
        <v>0</v>
      </c>
    </row>
    <row r="210" spans="1:51" ht="12" customHeight="1">
      <c r="A210" s="8" t="s">
        <v>49</v>
      </c>
      <c r="B210" s="8" t="s">
        <v>327</v>
      </c>
      <c r="C210" s="8">
        <v>2</v>
      </c>
      <c r="D210" s="8" t="s">
        <v>130</v>
      </c>
      <c r="E210" s="9" t="s">
        <v>129</v>
      </c>
      <c r="F210" s="9">
        <v>54</v>
      </c>
      <c r="G210" s="57">
        <v>31.84</v>
      </c>
      <c r="H210" s="8" t="s">
        <v>278</v>
      </c>
      <c r="I210" s="8" t="s">
        <v>56</v>
      </c>
      <c r="P210" s="1">
        <f>SUM(Q210:AE210)</f>
        <v>0</v>
      </c>
      <c r="Q210" s="7"/>
      <c r="AF210" s="24">
        <f t="shared" si="63"/>
        <v>42</v>
      </c>
      <c r="AG210" s="45">
        <f t="shared" si="64"/>
        <v>1053.0186605843119</v>
      </c>
      <c r="AH210" s="46">
        <f t="shared" si="65"/>
        <v>0</v>
      </c>
      <c r="AI210" s="31">
        <f t="shared" si="66"/>
        <v>0</v>
      </c>
      <c r="AJ210" s="31">
        <f t="shared" si="67"/>
        <v>0</v>
      </c>
      <c r="AK210" s="31">
        <f t="shared" si="68"/>
        <v>0</v>
      </c>
      <c r="AL210" s="31">
        <f t="shared" si="69"/>
        <v>0</v>
      </c>
      <c r="AM210" s="31">
        <f t="shared" si="70"/>
        <v>0</v>
      </c>
      <c r="AN210" s="31">
        <f t="shared" si="71"/>
        <v>0</v>
      </c>
      <c r="AO210" s="31">
        <f t="shared" si="72"/>
        <v>0</v>
      </c>
      <c r="AP210" s="31">
        <f t="shared" si="73"/>
        <v>0</v>
      </c>
      <c r="AQ210" s="31">
        <f t="shared" si="74"/>
        <v>0</v>
      </c>
      <c r="AR210" s="31">
        <f t="shared" si="75"/>
        <v>0</v>
      </c>
      <c r="AS210" s="31">
        <f t="shared" si="76"/>
        <v>0</v>
      </c>
      <c r="AT210" s="31">
        <f t="shared" si="77"/>
        <v>0</v>
      </c>
      <c r="AU210" s="31">
        <f t="shared" si="78"/>
        <v>0</v>
      </c>
      <c r="AV210" s="31">
        <f t="shared" si="79"/>
        <v>0</v>
      </c>
      <c r="AW210" s="50">
        <f t="shared" si="80"/>
        <v>0</v>
      </c>
      <c r="AX210" s="30">
        <f t="shared" si="81"/>
        <v>0</v>
      </c>
      <c r="AY210" s="51">
        <f t="shared" si="62"/>
        <v>0</v>
      </c>
    </row>
    <row r="211" spans="1:51" ht="12" customHeight="1">
      <c r="A211" s="8" t="s">
        <v>49</v>
      </c>
      <c r="B211" s="8" t="s">
        <v>327</v>
      </c>
      <c r="C211" s="8">
        <v>2</v>
      </c>
      <c r="D211" s="8">
        <v>8</v>
      </c>
      <c r="E211" s="9" t="s">
        <v>129</v>
      </c>
      <c r="F211" s="9">
        <v>54</v>
      </c>
      <c r="G211" s="57">
        <v>31.84</v>
      </c>
      <c r="H211" s="8" t="s">
        <v>278</v>
      </c>
      <c r="I211" s="8">
        <v>1</v>
      </c>
      <c r="J211" s="8">
        <v>2</v>
      </c>
      <c r="K211" s="8">
        <v>2</v>
      </c>
      <c r="L211" s="8">
        <v>2</v>
      </c>
      <c r="M211" s="8">
        <v>3</v>
      </c>
      <c r="N211" s="10" t="s">
        <v>65</v>
      </c>
      <c r="O211" s="8">
        <v>1</v>
      </c>
      <c r="P211" s="8">
        <v>5</v>
      </c>
      <c r="Q211" s="7">
        <v>100</v>
      </c>
      <c r="AF211" s="24">
        <f t="shared" si="63"/>
        <v>42</v>
      </c>
      <c r="AG211" s="45">
        <f t="shared" si="64"/>
        <v>1053.0186605843119</v>
      </c>
      <c r="AH211" s="46">
        <f t="shared" si="65"/>
        <v>52.650933029215594</v>
      </c>
      <c r="AI211" s="31">
        <f t="shared" si="66"/>
        <v>52.650933029215594</v>
      </c>
      <c r="AJ211" s="31">
        <f t="shared" si="67"/>
        <v>0</v>
      </c>
      <c r="AK211" s="31">
        <f t="shared" si="68"/>
        <v>0</v>
      </c>
      <c r="AL211" s="31">
        <f t="shared" si="69"/>
        <v>0</v>
      </c>
      <c r="AM211" s="31">
        <f t="shared" si="70"/>
        <v>0</v>
      </c>
      <c r="AN211" s="31">
        <f t="shared" si="71"/>
        <v>0</v>
      </c>
      <c r="AO211" s="31">
        <f t="shared" si="72"/>
        <v>0</v>
      </c>
      <c r="AP211" s="31">
        <f t="shared" si="73"/>
        <v>0</v>
      </c>
      <c r="AQ211" s="31">
        <f t="shared" si="74"/>
        <v>0</v>
      </c>
      <c r="AR211" s="31">
        <f t="shared" si="75"/>
        <v>0</v>
      </c>
      <c r="AS211" s="31">
        <f t="shared" si="76"/>
        <v>0</v>
      </c>
      <c r="AT211" s="31">
        <f t="shared" si="77"/>
        <v>0</v>
      </c>
      <c r="AU211" s="31">
        <f t="shared" si="78"/>
        <v>0</v>
      </c>
      <c r="AV211" s="31">
        <f t="shared" si="79"/>
        <v>0</v>
      </c>
      <c r="AW211" s="50">
        <f t="shared" si="80"/>
        <v>0</v>
      </c>
      <c r="AX211" s="30">
        <f t="shared" si="81"/>
        <v>0</v>
      </c>
      <c r="AY211" s="51">
        <f aca="true" t="shared" si="82" ref="AY211:AY274">IF(AND(AB211+AC211&lt;=10,V211&gt;=(100-(AB211+AC211))/2),1,0)</f>
        <v>0</v>
      </c>
    </row>
    <row r="212" spans="1:51" ht="12" customHeight="1">
      <c r="A212" s="8" t="s">
        <v>49</v>
      </c>
      <c r="B212" s="8" t="s">
        <v>327</v>
      </c>
      <c r="C212" s="8">
        <v>2</v>
      </c>
      <c r="D212" s="8">
        <v>9</v>
      </c>
      <c r="E212" s="9" t="s">
        <v>129</v>
      </c>
      <c r="F212" s="9">
        <v>54</v>
      </c>
      <c r="G212" s="57">
        <v>31.84</v>
      </c>
      <c r="H212" s="8" t="s">
        <v>278</v>
      </c>
      <c r="I212" s="8">
        <v>1</v>
      </c>
      <c r="J212" s="8">
        <v>2</v>
      </c>
      <c r="K212" s="8">
        <v>4</v>
      </c>
      <c r="L212" s="8">
        <v>2</v>
      </c>
      <c r="M212" s="8">
        <v>3</v>
      </c>
      <c r="N212" s="10" t="s">
        <v>65</v>
      </c>
      <c r="O212" s="8">
        <v>1</v>
      </c>
      <c r="P212" s="8">
        <v>15</v>
      </c>
      <c r="Q212" s="7">
        <v>90</v>
      </c>
      <c r="U212" s="8">
        <v>10</v>
      </c>
      <c r="AF212" s="24">
        <f t="shared" si="63"/>
        <v>42</v>
      </c>
      <c r="AG212" s="45">
        <f t="shared" si="64"/>
        <v>1053.0186605843119</v>
      </c>
      <c r="AH212" s="46">
        <f t="shared" si="65"/>
        <v>157.95279908764678</v>
      </c>
      <c r="AI212" s="31">
        <f t="shared" si="66"/>
        <v>142.1575191788821</v>
      </c>
      <c r="AJ212" s="31">
        <f t="shared" si="67"/>
        <v>0</v>
      </c>
      <c r="AK212" s="31">
        <f t="shared" si="68"/>
        <v>0</v>
      </c>
      <c r="AL212" s="31">
        <f t="shared" si="69"/>
        <v>0</v>
      </c>
      <c r="AM212" s="31">
        <f t="shared" si="70"/>
        <v>15.795279908764678</v>
      </c>
      <c r="AN212" s="31">
        <f t="shared" si="71"/>
        <v>0</v>
      </c>
      <c r="AO212" s="31">
        <f t="shared" si="72"/>
        <v>0</v>
      </c>
      <c r="AP212" s="31">
        <f t="shared" si="73"/>
        <v>0</v>
      </c>
      <c r="AQ212" s="31">
        <f t="shared" si="74"/>
        <v>0</v>
      </c>
      <c r="AR212" s="31">
        <f t="shared" si="75"/>
        <v>0</v>
      </c>
      <c r="AS212" s="31">
        <f t="shared" si="76"/>
        <v>0</v>
      </c>
      <c r="AT212" s="31">
        <f t="shared" si="77"/>
        <v>0</v>
      </c>
      <c r="AU212" s="31">
        <f t="shared" si="78"/>
        <v>0</v>
      </c>
      <c r="AV212" s="31">
        <f t="shared" si="79"/>
        <v>0</v>
      </c>
      <c r="AW212" s="50">
        <f t="shared" si="80"/>
        <v>0</v>
      </c>
      <c r="AX212" s="30">
        <f t="shared" si="81"/>
        <v>0</v>
      </c>
      <c r="AY212" s="51">
        <f t="shared" si="82"/>
        <v>0</v>
      </c>
    </row>
    <row r="213" spans="1:51" ht="12" customHeight="1">
      <c r="A213" s="8" t="s">
        <v>49</v>
      </c>
      <c r="B213" s="8" t="s">
        <v>327</v>
      </c>
      <c r="C213" s="8">
        <v>2</v>
      </c>
      <c r="D213" s="8">
        <v>10</v>
      </c>
      <c r="E213" s="9" t="s">
        <v>129</v>
      </c>
      <c r="F213" s="9">
        <v>54</v>
      </c>
      <c r="G213" s="57">
        <v>31.84</v>
      </c>
      <c r="H213" s="8" t="s">
        <v>278</v>
      </c>
      <c r="I213" s="8">
        <v>1</v>
      </c>
      <c r="J213" s="8">
        <v>2</v>
      </c>
      <c r="K213" s="8">
        <v>1</v>
      </c>
      <c r="L213" s="8">
        <v>1</v>
      </c>
      <c r="M213" s="8">
        <v>3</v>
      </c>
      <c r="N213" s="10" t="s">
        <v>78</v>
      </c>
      <c r="O213" s="8">
        <v>1</v>
      </c>
      <c r="P213" s="8">
        <v>20</v>
      </c>
      <c r="Q213" s="7">
        <v>60</v>
      </c>
      <c r="V213" s="8">
        <v>40</v>
      </c>
      <c r="AF213" s="24">
        <f t="shared" si="63"/>
        <v>42</v>
      </c>
      <c r="AG213" s="45">
        <f t="shared" si="64"/>
        <v>1053.0186605843119</v>
      </c>
      <c r="AH213" s="46">
        <f t="shared" si="65"/>
        <v>210.60373211686237</v>
      </c>
      <c r="AI213" s="31">
        <f t="shared" si="66"/>
        <v>126.36223927011741</v>
      </c>
      <c r="AJ213" s="31">
        <f t="shared" si="67"/>
        <v>0</v>
      </c>
      <c r="AK213" s="31">
        <f t="shared" si="68"/>
        <v>0</v>
      </c>
      <c r="AL213" s="31">
        <f t="shared" si="69"/>
        <v>0</v>
      </c>
      <c r="AM213" s="31">
        <f t="shared" si="70"/>
        <v>0</v>
      </c>
      <c r="AN213" s="31">
        <f t="shared" si="71"/>
        <v>84.24149284674496</v>
      </c>
      <c r="AO213" s="31">
        <f t="shared" si="72"/>
        <v>0</v>
      </c>
      <c r="AP213" s="31">
        <f t="shared" si="73"/>
        <v>0</v>
      </c>
      <c r="AQ213" s="31">
        <f t="shared" si="74"/>
        <v>0</v>
      </c>
      <c r="AR213" s="31">
        <f t="shared" si="75"/>
        <v>0</v>
      </c>
      <c r="AS213" s="31">
        <f t="shared" si="76"/>
        <v>0</v>
      </c>
      <c r="AT213" s="31">
        <f t="shared" si="77"/>
        <v>0</v>
      </c>
      <c r="AU213" s="31">
        <f t="shared" si="78"/>
        <v>0</v>
      </c>
      <c r="AV213" s="31">
        <f t="shared" si="79"/>
        <v>0</v>
      </c>
      <c r="AW213" s="50">
        <f t="shared" si="80"/>
        <v>0</v>
      </c>
      <c r="AX213" s="30">
        <f t="shared" si="81"/>
        <v>0</v>
      </c>
      <c r="AY213" s="51">
        <f t="shared" si="82"/>
        <v>0</v>
      </c>
    </row>
    <row r="214" spans="1:51" ht="12" customHeight="1">
      <c r="A214" s="8" t="s">
        <v>49</v>
      </c>
      <c r="B214" s="8" t="s">
        <v>327</v>
      </c>
      <c r="C214" s="8">
        <v>2</v>
      </c>
      <c r="D214" s="8">
        <v>13</v>
      </c>
      <c r="E214" s="9" t="s">
        <v>129</v>
      </c>
      <c r="F214" s="9">
        <v>54</v>
      </c>
      <c r="G214" s="57">
        <v>31.84</v>
      </c>
      <c r="H214" s="8" t="s">
        <v>278</v>
      </c>
      <c r="I214" s="8">
        <v>1</v>
      </c>
      <c r="J214" s="8">
        <v>2</v>
      </c>
      <c r="K214" s="8">
        <v>2</v>
      </c>
      <c r="L214" s="8">
        <v>2</v>
      </c>
      <c r="M214" s="8">
        <v>3</v>
      </c>
      <c r="N214" s="10" t="s">
        <v>57</v>
      </c>
      <c r="O214" s="8">
        <v>1</v>
      </c>
      <c r="P214" s="8">
        <v>3</v>
      </c>
      <c r="Q214" s="7"/>
      <c r="AB214" s="8">
        <v>90</v>
      </c>
      <c r="AC214" s="8">
        <v>10</v>
      </c>
      <c r="AE214" s="8" t="s">
        <v>54</v>
      </c>
      <c r="AF214" s="24">
        <f t="shared" si="63"/>
        <v>42</v>
      </c>
      <c r="AG214" s="45">
        <f t="shared" si="64"/>
        <v>1053.0186605843119</v>
      </c>
      <c r="AH214" s="46">
        <f t="shared" si="65"/>
        <v>31.590559817529353</v>
      </c>
      <c r="AI214" s="31">
        <f t="shared" si="66"/>
        <v>0</v>
      </c>
      <c r="AJ214" s="31">
        <f t="shared" si="67"/>
        <v>0</v>
      </c>
      <c r="AK214" s="31">
        <f t="shared" si="68"/>
        <v>0</v>
      </c>
      <c r="AL214" s="31">
        <f t="shared" si="69"/>
        <v>0</v>
      </c>
      <c r="AM214" s="31">
        <f t="shared" si="70"/>
        <v>0</v>
      </c>
      <c r="AN214" s="31">
        <f t="shared" si="71"/>
        <v>0</v>
      </c>
      <c r="AO214" s="31">
        <f t="shared" si="72"/>
        <v>0</v>
      </c>
      <c r="AP214" s="31">
        <f t="shared" si="73"/>
        <v>0</v>
      </c>
      <c r="AQ214" s="31">
        <f t="shared" si="74"/>
        <v>0</v>
      </c>
      <c r="AR214" s="31">
        <f t="shared" si="75"/>
        <v>0</v>
      </c>
      <c r="AS214" s="31">
        <f t="shared" si="76"/>
        <v>0</v>
      </c>
      <c r="AT214" s="31">
        <f t="shared" si="77"/>
        <v>28.431503835776418</v>
      </c>
      <c r="AU214" s="31">
        <f t="shared" si="78"/>
        <v>3.1590559817529353</v>
      </c>
      <c r="AV214" s="31">
        <f t="shared" si="79"/>
        <v>0</v>
      </c>
      <c r="AW214" s="50">
        <f t="shared" si="80"/>
        <v>1</v>
      </c>
      <c r="AX214" s="30">
        <f t="shared" si="81"/>
        <v>0</v>
      </c>
      <c r="AY214" s="51">
        <f t="shared" si="82"/>
        <v>0</v>
      </c>
    </row>
    <row r="215" spans="1:51" ht="12" customHeight="1">
      <c r="A215" s="8" t="s">
        <v>49</v>
      </c>
      <c r="B215" s="8" t="s">
        <v>327</v>
      </c>
      <c r="C215" s="8">
        <v>2</v>
      </c>
      <c r="D215" s="8">
        <v>6</v>
      </c>
      <c r="E215" s="9" t="s">
        <v>129</v>
      </c>
      <c r="F215" s="9">
        <v>54</v>
      </c>
      <c r="G215" s="57">
        <v>31.84</v>
      </c>
      <c r="H215" s="8" t="s">
        <v>278</v>
      </c>
      <c r="I215" s="8">
        <v>1</v>
      </c>
      <c r="J215" s="8">
        <v>2</v>
      </c>
      <c r="K215" s="8">
        <v>1</v>
      </c>
      <c r="L215" s="8">
        <v>1</v>
      </c>
      <c r="M215" s="8">
        <v>3</v>
      </c>
      <c r="N215" s="10" t="s">
        <v>77</v>
      </c>
      <c r="O215" s="8">
        <v>1</v>
      </c>
      <c r="P215" s="8">
        <v>3</v>
      </c>
      <c r="V215" s="7">
        <v>95</v>
      </c>
      <c r="AC215" s="8">
        <v>5</v>
      </c>
      <c r="AF215" s="24">
        <f t="shared" si="63"/>
        <v>42</v>
      </c>
      <c r="AG215" s="45">
        <f t="shared" si="64"/>
        <v>1053.0186605843119</v>
      </c>
      <c r="AH215" s="46">
        <f t="shared" si="65"/>
        <v>31.590559817529353</v>
      </c>
      <c r="AI215" s="31">
        <f t="shared" si="66"/>
        <v>0</v>
      </c>
      <c r="AJ215" s="31">
        <f t="shared" si="67"/>
        <v>0</v>
      </c>
      <c r="AK215" s="31">
        <f t="shared" si="68"/>
        <v>0</v>
      </c>
      <c r="AL215" s="31">
        <f t="shared" si="69"/>
        <v>0</v>
      </c>
      <c r="AM215" s="31">
        <f t="shared" si="70"/>
        <v>0</v>
      </c>
      <c r="AN215" s="31">
        <f t="shared" si="71"/>
        <v>30.011031826652886</v>
      </c>
      <c r="AO215" s="31">
        <f t="shared" si="72"/>
        <v>0</v>
      </c>
      <c r="AP215" s="31">
        <f t="shared" si="73"/>
        <v>0</v>
      </c>
      <c r="AQ215" s="31">
        <f t="shared" si="74"/>
        <v>0</v>
      </c>
      <c r="AR215" s="31">
        <f t="shared" si="75"/>
        <v>0</v>
      </c>
      <c r="AS215" s="31">
        <f t="shared" si="76"/>
        <v>0</v>
      </c>
      <c r="AT215" s="31">
        <f t="shared" si="77"/>
        <v>0</v>
      </c>
      <c r="AU215" s="31">
        <f t="shared" si="78"/>
        <v>1.5795279908764677</v>
      </c>
      <c r="AV215" s="31">
        <f t="shared" si="79"/>
        <v>0</v>
      </c>
      <c r="AW215" s="50">
        <f t="shared" si="80"/>
        <v>0</v>
      </c>
      <c r="AX215" s="30">
        <f t="shared" si="81"/>
        <v>0</v>
      </c>
      <c r="AY215" s="51">
        <f t="shared" si="82"/>
        <v>1</v>
      </c>
    </row>
    <row r="216" spans="1:51" ht="12" customHeight="1">
      <c r="A216" s="8" t="s">
        <v>49</v>
      </c>
      <c r="B216" s="8" t="s">
        <v>327</v>
      </c>
      <c r="C216" s="8">
        <v>2</v>
      </c>
      <c r="D216" s="8">
        <v>14</v>
      </c>
      <c r="E216" s="9" t="s">
        <v>131</v>
      </c>
      <c r="F216" s="9">
        <v>63</v>
      </c>
      <c r="G216" s="57">
        <v>31.93</v>
      </c>
      <c r="H216" s="8" t="s">
        <v>278</v>
      </c>
      <c r="I216" s="8">
        <v>1</v>
      </c>
      <c r="J216" s="8">
        <v>2</v>
      </c>
      <c r="K216" s="8">
        <v>4</v>
      </c>
      <c r="L216" s="8">
        <v>1</v>
      </c>
      <c r="P216" s="8">
        <v>4</v>
      </c>
      <c r="Q216" s="7"/>
      <c r="V216" s="8">
        <v>100</v>
      </c>
      <c r="AF216" s="24">
        <f t="shared" si="63"/>
        <v>9</v>
      </c>
      <c r="AG216" s="45">
        <f t="shared" si="64"/>
        <v>225.6468558394954</v>
      </c>
      <c r="AH216" s="46">
        <f t="shared" si="65"/>
        <v>9.025874233579817</v>
      </c>
      <c r="AI216" s="31">
        <f t="shared" si="66"/>
        <v>0</v>
      </c>
      <c r="AJ216" s="31">
        <f t="shared" si="67"/>
        <v>0</v>
      </c>
      <c r="AK216" s="31">
        <f t="shared" si="68"/>
        <v>0</v>
      </c>
      <c r="AL216" s="31">
        <f t="shared" si="69"/>
        <v>0</v>
      </c>
      <c r="AM216" s="31">
        <f t="shared" si="70"/>
        <v>0</v>
      </c>
      <c r="AN216" s="31">
        <f t="shared" si="71"/>
        <v>9.025874233579817</v>
      </c>
      <c r="AO216" s="31">
        <f t="shared" si="72"/>
        <v>0</v>
      </c>
      <c r="AP216" s="31">
        <f t="shared" si="73"/>
        <v>0</v>
      </c>
      <c r="AQ216" s="31">
        <f t="shared" si="74"/>
        <v>0</v>
      </c>
      <c r="AR216" s="31">
        <f t="shared" si="75"/>
        <v>0</v>
      </c>
      <c r="AS216" s="31">
        <f t="shared" si="76"/>
        <v>0</v>
      </c>
      <c r="AT216" s="31">
        <f t="shared" si="77"/>
        <v>0</v>
      </c>
      <c r="AU216" s="31">
        <f t="shared" si="78"/>
        <v>0</v>
      </c>
      <c r="AV216" s="31">
        <f t="shared" si="79"/>
        <v>0</v>
      </c>
      <c r="AW216" s="50">
        <f t="shared" si="80"/>
        <v>0</v>
      </c>
      <c r="AX216" s="30">
        <f t="shared" si="81"/>
        <v>0</v>
      </c>
      <c r="AY216" s="51">
        <f t="shared" si="82"/>
        <v>1</v>
      </c>
    </row>
    <row r="217" spans="1:51" ht="12" customHeight="1">
      <c r="A217" s="8" t="s">
        <v>49</v>
      </c>
      <c r="B217" s="8" t="s">
        <v>327</v>
      </c>
      <c r="C217" s="8">
        <v>2</v>
      </c>
      <c r="D217" s="8">
        <v>15</v>
      </c>
      <c r="E217" s="9" t="s">
        <v>132</v>
      </c>
      <c r="F217" s="9">
        <v>73</v>
      </c>
      <c r="G217" s="57">
        <v>32.03</v>
      </c>
      <c r="H217" s="8" t="s">
        <v>278</v>
      </c>
      <c r="I217" s="8">
        <v>1</v>
      </c>
      <c r="J217" s="8">
        <v>2</v>
      </c>
      <c r="K217" s="8">
        <v>1</v>
      </c>
      <c r="L217" s="8">
        <v>1</v>
      </c>
      <c r="M217" s="8">
        <v>3</v>
      </c>
      <c r="N217" s="10" t="s">
        <v>80</v>
      </c>
      <c r="O217" s="8">
        <v>1</v>
      </c>
      <c r="P217" s="8">
        <v>25</v>
      </c>
      <c r="Q217" s="7"/>
      <c r="V217" s="8">
        <v>100</v>
      </c>
      <c r="AE217" s="8" t="s">
        <v>54</v>
      </c>
      <c r="AF217" s="24">
        <f t="shared" si="63"/>
        <v>10</v>
      </c>
      <c r="AG217" s="45">
        <f t="shared" si="64"/>
        <v>250.71872871055044</v>
      </c>
      <c r="AH217" s="46">
        <f t="shared" si="65"/>
        <v>62.67968217763761</v>
      </c>
      <c r="AI217" s="31">
        <f t="shared" si="66"/>
        <v>0</v>
      </c>
      <c r="AJ217" s="31">
        <f t="shared" si="67"/>
        <v>0</v>
      </c>
      <c r="AK217" s="31">
        <f t="shared" si="68"/>
        <v>0</v>
      </c>
      <c r="AL217" s="31">
        <f t="shared" si="69"/>
        <v>0</v>
      </c>
      <c r="AM217" s="31">
        <f t="shared" si="70"/>
        <v>0</v>
      </c>
      <c r="AN217" s="31">
        <f t="shared" si="71"/>
        <v>62.67968217763761</v>
      </c>
      <c r="AO217" s="31">
        <f t="shared" si="72"/>
        <v>0</v>
      </c>
      <c r="AP217" s="31">
        <f t="shared" si="73"/>
        <v>0</v>
      </c>
      <c r="AQ217" s="31">
        <f t="shared" si="74"/>
        <v>0</v>
      </c>
      <c r="AR217" s="31">
        <f t="shared" si="75"/>
        <v>0</v>
      </c>
      <c r="AS217" s="31">
        <f t="shared" si="76"/>
        <v>0</v>
      </c>
      <c r="AT217" s="31">
        <f t="shared" si="77"/>
        <v>0</v>
      </c>
      <c r="AU217" s="31">
        <f t="shared" si="78"/>
        <v>0</v>
      </c>
      <c r="AV217" s="31">
        <f t="shared" si="79"/>
        <v>0</v>
      </c>
      <c r="AW217" s="50">
        <f t="shared" si="80"/>
        <v>0</v>
      </c>
      <c r="AX217" s="30">
        <f t="shared" si="81"/>
        <v>0</v>
      </c>
      <c r="AY217" s="51">
        <f t="shared" si="82"/>
        <v>1</v>
      </c>
    </row>
    <row r="218" spans="1:51" ht="12" customHeight="1">
      <c r="A218" s="8" t="s">
        <v>49</v>
      </c>
      <c r="B218" s="8" t="s">
        <v>327</v>
      </c>
      <c r="C218" s="8">
        <v>2</v>
      </c>
      <c r="D218" s="8">
        <v>16</v>
      </c>
      <c r="E218" s="9" t="s">
        <v>132</v>
      </c>
      <c r="F218" s="9">
        <v>73</v>
      </c>
      <c r="G218" s="57">
        <v>32.03</v>
      </c>
      <c r="H218" s="8" t="s">
        <v>278</v>
      </c>
      <c r="I218" s="8">
        <v>1</v>
      </c>
      <c r="J218" s="8">
        <v>2</v>
      </c>
      <c r="K218" s="8">
        <v>4</v>
      </c>
      <c r="L218" s="8">
        <v>1</v>
      </c>
      <c r="M218" s="8">
        <v>9</v>
      </c>
      <c r="N218" s="10" t="s">
        <v>65</v>
      </c>
      <c r="O218" s="8">
        <v>9</v>
      </c>
      <c r="P218" s="8">
        <v>30</v>
      </c>
      <c r="Q218" s="7">
        <v>90</v>
      </c>
      <c r="V218" s="8">
        <v>10</v>
      </c>
      <c r="AF218" s="24">
        <f t="shared" si="63"/>
        <v>10</v>
      </c>
      <c r="AG218" s="45">
        <f t="shared" si="64"/>
        <v>250.71872871055044</v>
      </c>
      <c r="AH218" s="46">
        <f t="shared" si="65"/>
        <v>75.21561861316513</v>
      </c>
      <c r="AI218" s="31">
        <f t="shared" si="66"/>
        <v>67.69405675184862</v>
      </c>
      <c r="AJ218" s="31">
        <f t="shared" si="67"/>
        <v>0</v>
      </c>
      <c r="AK218" s="31">
        <f t="shared" si="68"/>
        <v>0</v>
      </c>
      <c r="AL218" s="31">
        <f t="shared" si="69"/>
        <v>0</v>
      </c>
      <c r="AM218" s="31">
        <f t="shared" si="70"/>
        <v>0</v>
      </c>
      <c r="AN218" s="31">
        <f t="shared" si="71"/>
        <v>7.521561861316513</v>
      </c>
      <c r="AO218" s="31">
        <f t="shared" si="72"/>
        <v>0</v>
      </c>
      <c r="AP218" s="31">
        <f t="shared" si="73"/>
        <v>0</v>
      </c>
      <c r="AQ218" s="31">
        <f t="shared" si="74"/>
        <v>0</v>
      </c>
      <c r="AR218" s="31">
        <f t="shared" si="75"/>
        <v>0</v>
      </c>
      <c r="AS218" s="31">
        <f t="shared" si="76"/>
        <v>0</v>
      </c>
      <c r="AT218" s="31">
        <f t="shared" si="77"/>
        <v>0</v>
      </c>
      <c r="AU218" s="31">
        <f t="shared" si="78"/>
        <v>0</v>
      </c>
      <c r="AV218" s="31">
        <f t="shared" si="79"/>
        <v>0</v>
      </c>
      <c r="AW218" s="50">
        <f t="shared" si="80"/>
        <v>0</v>
      </c>
      <c r="AX218" s="30">
        <f t="shared" si="81"/>
        <v>0</v>
      </c>
      <c r="AY218" s="51">
        <f t="shared" si="82"/>
        <v>0</v>
      </c>
    </row>
    <row r="219" spans="1:51" ht="12" customHeight="1">
      <c r="A219" s="8" t="s">
        <v>49</v>
      </c>
      <c r="B219" s="8" t="s">
        <v>327</v>
      </c>
      <c r="C219" s="8">
        <v>2</v>
      </c>
      <c r="D219" s="8">
        <v>17</v>
      </c>
      <c r="E219" s="9" t="s">
        <v>132</v>
      </c>
      <c r="F219" s="9">
        <v>73</v>
      </c>
      <c r="G219" s="57">
        <v>32.03</v>
      </c>
      <c r="H219" s="8" t="s">
        <v>278</v>
      </c>
      <c r="I219" s="8">
        <v>1</v>
      </c>
      <c r="J219" s="8">
        <v>2</v>
      </c>
      <c r="K219" s="8">
        <v>4</v>
      </c>
      <c r="L219" s="8">
        <v>2</v>
      </c>
      <c r="M219" s="8">
        <v>3</v>
      </c>
      <c r="N219" s="10" t="s">
        <v>133</v>
      </c>
      <c r="O219" s="8">
        <v>1</v>
      </c>
      <c r="P219" s="8">
        <v>4</v>
      </c>
      <c r="Q219" s="7"/>
      <c r="AB219" s="8">
        <v>50</v>
      </c>
      <c r="AC219" s="8">
        <v>50</v>
      </c>
      <c r="AF219" s="24">
        <f t="shared" si="63"/>
        <v>10</v>
      </c>
      <c r="AG219" s="45">
        <f t="shared" si="64"/>
        <v>250.71872871055044</v>
      </c>
      <c r="AH219" s="46">
        <f t="shared" si="65"/>
        <v>10.028749148422017</v>
      </c>
      <c r="AI219" s="31">
        <f t="shared" si="66"/>
        <v>0</v>
      </c>
      <c r="AJ219" s="31">
        <f t="shared" si="67"/>
        <v>0</v>
      </c>
      <c r="AK219" s="31">
        <f t="shared" si="68"/>
        <v>0</v>
      </c>
      <c r="AL219" s="31">
        <f t="shared" si="69"/>
        <v>0</v>
      </c>
      <c r="AM219" s="31">
        <f t="shared" si="70"/>
        <v>0</v>
      </c>
      <c r="AN219" s="31">
        <f t="shared" si="71"/>
        <v>0</v>
      </c>
      <c r="AO219" s="31">
        <f t="shared" si="72"/>
        <v>0</v>
      </c>
      <c r="AP219" s="31">
        <f t="shared" si="73"/>
        <v>0</v>
      </c>
      <c r="AQ219" s="31">
        <f t="shared" si="74"/>
        <v>0</v>
      </c>
      <c r="AR219" s="31">
        <f t="shared" si="75"/>
        <v>0</v>
      </c>
      <c r="AS219" s="31">
        <f t="shared" si="76"/>
        <v>0</v>
      </c>
      <c r="AT219" s="31">
        <f t="shared" si="77"/>
        <v>5.014374574211009</v>
      </c>
      <c r="AU219" s="31">
        <f t="shared" si="78"/>
        <v>5.014374574211009</v>
      </c>
      <c r="AV219" s="31">
        <f t="shared" si="79"/>
        <v>0</v>
      </c>
      <c r="AW219" s="50">
        <f t="shared" si="80"/>
        <v>1</v>
      </c>
      <c r="AX219" s="30">
        <f t="shared" si="81"/>
        <v>0</v>
      </c>
      <c r="AY219" s="51">
        <f t="shared" si="82"/>
        <v>0</v>
      </c>
    </row>
    <row r="220" spans="1:51" ht="12" customHeight="1">
      <c r="A220" s="8" t="s">
        <v>49</v>
      </c>
      <c r="B220" s="8" t="s">
        <v>327</v>
      </c>
      <c r="C220" s="8">
        <v>2</v>
      </c>
      <c r="D220" s="8" t="s">
        <v>108</v>
      </c>
      <c r="E220" s="9" t="s">
        <v>134</v>
      </c>
      <c r="F220" s="9">
        <v>92</v>
      </c>
      <c r="G220" s="57">
        <v>32.22</v>
      </c>
      <c r="H220" s="8" t="s">
        <v>278</v>
      </c>
      <c r="I220" s="8" t="s">
        <v>56</v>
      </c>
      <c r="P220" s="1">
        <f>SUM(Q220:AE220)</f>
        <v>0</v>
      </c>
      <c r="Q220" s="7"/>
      <c r="AF220" s="24">
        <f t="shared" si="63"/>
        <v>19</v>
      </c>
      <c r="AG220" s="45">
        <f t="shared" si="64"/>
        <v>476.3655845500458</v>
      </c>
      <c r="AH220" s="46">
        <f t="shared" si="65"/>
        <v>0</v>
      </c>
      <c r="AI220" s="31">
        <f t="shared" si="66"/>
        <v>0</v>
      </c>
      <c r="AJ220" s="31">
        <f t="shared" si="67"/>
        <v>0</v>
      </c>
      <c r="AK220" s="31">
        <f t="shared" si="68"/>
        <v>0</v>
      </c>
      <c r="AL220" s="31">
        <f t="shared" si="69"/>
        <v>0</v>
      </c>
      <c r="AM220" s="31">
        <f t="shared" si="70"/>
        <v>0</v>
      </c>
      <c r="AN220" s="31">
        <f t="shared" si="71"/>
        <v>0</v>
      </c>
      <c r="AO220" s="31">
        <f t="shared" si="72"/>
        <v>0</v>
      </c>
      <c r="AP220" s="31">
        <f t="shared" si="73"/>
        <v>0</v>
      </c>
      <c r="AQ220" s="31">
        <f t="shared" si="74"/>
        <v>0</v>
      </c>
      <c r="AR220" s="31">
        <f t="shared" si="75"/>
        <v>0</v>
      </c>
      <c r="AS220" s="31">
        <f t="shared" si="76"/>
        <v>0</v>
      </c>
      <c r="AT220" s="31">
        <f t="shared" si="77"/>
        <v>0</v>
      </c>
      <c r="AU220" s="31">
        <f t="shared" si="78"/>
        <v>0</v>
      </c>
      <c r="AV220" s="31">
        <f t="shared" si="79"/>
        <v>0</v>
      </c>
      <c r="AW220" s="50">
        <f t="shared" si="80"/>
        <v>0</v>
      </c>
      <c r="AX220" s="30">
        <f t="shared" si="81"/>
        <v>0</v>
      </c>
      <c r="AY220" s="51">
        <f t="shared" si="82"/>
        <v>0</v>
      </c>
    </row>
    <row r="221" spans="1:51" ht="12" customHeight="1">
      <c r="A221" s="8" t="s">
        <v>49</v>
      </c>
      <c r="B221" s="8" t="s">
        <v>327</v>
      </c>
      <c r="C221" s="8">
        <v>2</v>
      </c>
      <c r="D221" s="8">
        <v>18</v>
      </c>
      <c r="E221" s="9" t="s">
        <v>134</v>
      </c>
      <c r="F221" s="9">
        <v>92</v>
      </c>
      <c r="G221" s="57">
        <v>32.22</v>
      </c>
      <c r="H221" s="8" t="s">
        <v>278</v>
      </c>
      <c r="I221" s="8">
        <v>1</v>
      </c>
      <c r="J221" s="8">
        <v>2</v>
      </c>
      <c r="K221" s="8">
        <v>2</v>
      </c>
      <c r="L221" s="8">
        <v>1</v>
      </c>
      <c r="M221" s="8">
        <v>9</v>
      </c>
      <c r="N221" s="10" t="s">
        <v>77</v>
      </c>
      <c r="O221" s="8">
        <v>9</v>
      </c>
      <c r="P221" s="8">
        <v>16</v>
      </c>
      <c r="Q221" s="7">
        <v>90</v>
      </c>
      <c r="U221" s="8">
        <v>5</v>
      </c>
      <c r="V221" s="8">
        <v>5</v>
      </c>
      <c r="AF221" s="24">
        <f t="shared" si="63"/>
        <v>19</v>
      </c>
      <c r="AG221" s="45">
        <f t="shared" si="64"/>
        <v>476.3655845500458</v>
      </c>
      <c r="AH221" s="46">
        <f t="shared" si="65"/>
        <v>76.21849352800733</v>
      </c>
      <c r="AI221" s="31">
        <f t="shared" si="66"/>
        <v>68.59664417520659</v>
      </c>
      <c r="AJ221" s="31">
        <f t="shared" si="67"/>
        <v>0</v>
      </c>
      <c r="AK221" s="31">
        <f t="shared" si="68"/>
        <v>0</v>
      </c>
      <c r="AL221" s="31">
        <f t="shared" si="69"/>
        <v>0</v>
      </c>
      <c r="AM221" s="31">
        <f t="shared" si="70"/>
        <v>3.810924676400367</v>
      </c>
      <c r="AN221" s="31">
        <f t="shared" si="71"/>
        <v>3.810924676400367</v>
      </c>
      <c r="AO221" s="31">
        <f t="shared" si="72"/>
        <v>0</v>
      </c>
      <c r="AP221" s="31">
        <f t="shared" si="73"/>
        <v>0</v>
      </c>
      <c r="AQ221" s="31">
        <f t="shared" si="74"/>
        <v>0</v>
      </c>
      <c r="AR221" s="31">
        <f t="shared" si="75"/>
        <v>0</v>
      </c>
      <c r="AS221" s="31">
        <f t="shared" si="76"/>
        <v>0</v>
      </c>
      <c r="AT221" s="31">
        <f t="shared" si="77"/>
        <v>0</v>
      </c>
      <c r="AU221" s="31">
        <f t="shared" si="78"/>
        <v>0</v>
      </c>
      <c r="AV221" s="31">
        <f t="shared" si="79"/>
        <v>0</v>
      </c>
      <c r="AW221" s="50">
        <f t="shared" si="80"/>
        <v>0</v>
      </c>
      <c r="AX221" s="30">
        <f t="shared" si="81"/>
        <v>0</v>
      </c>
      <c r="AY221" s="51">
        <f t="shared" si="82"/>
        <v>0</v>
      </c>
    </row>
    <row r="222" spans="1:51" ht="12" customHeight="1">
      <c r="A222" s="8" t="s">
        <v>49</v>
      </c>
      <c r="B222" s="8" t="s">
        <v>327</v>
      </c>
      <c r="C222" s="8">
        <v>2</v>
      </c>
      <c r="D222" s="8">
        <v>18</v>
      </c>
      <c r="E222" s="9" t="s">
        <v>134</v>
      </c>
      <c r="F222" s="9">
        <v>92</v>
      </c>
      <c r="G222" s="57">
        <v>32.22</v>
      </c>
      <c r="H222" s="8" t="s">
        <v>278</v>
      </c>
      <c r="I222" s="8">
        <v>2</v>
      </c>
      <c r="J222" s="8">
        <v>2</v>
      </c>
      <c r="K222" s="8">
        <v>4</v>
      </c>
      <c r="L222" s="8">
        <v>1</v>
      </c>
      <c r="M222" s="8">
        <v>3</v>
      </c>
      <c r="N222" s="10" t="s">
        <v>77</v>
      </c>
      <c r="O222" s="8">
        <v>1</v>
      </c>
      <c r="P222" s="8">
        <v>4</v>
      </c>
      <c r="Q222" s="7">
        <v>100</v>
      </c>
      <c r="AE222" s="8" t="s">
        <v>54</v>
      </c>
      <c r="AF222" s="24">
        <f t="shared" si="63"/>
        <v>19</v>
      </c>
      <c r="AG222" s="45">
        <f t="shared" si="64"/>
        <v>476.3655845500458</v>
      </c>
      <c r="AH222" s="46">
        <f t="shared" si="65"/>
        <v>19.054623382001832</v>
      </c>
      <c r="AI222" s="31">
        <f t="shared" si="66"/>
        <v>19.054623382001832</v>
      </c>
      <c r="AJ222" s="31">
        <f t="shared" si="67"/>
        <v>0</v>
      </c>
      <c r="AK222" s="31">
        <f t="shared" si="68"/>
        <v>0</v>
      </c>
      <c r="AL222" s="31">
        <f t="shared" si="69"/>
        <v>0</v>
      </c>
      <c r="AM222" s="31">
        <f t="shared" si="70"/>
        <v>0</v>
      </c>
      <c r="AN222" s="31">
        <f t="shared" si="71"/>
        <v>0</v>
      </c>
      <c r="AO222" s="31">
        <f t="shared" si="72"/>
        <v>0</v>
      </c>
      <c r="AP222" s="31">
        <f t="shared" si="73"/>
        <v>0</v>
      </c>
      <c r="AQ222" s="31">
        <f t="shared" si="74"/>
        <v>0</v>
      </c>
      <c r="AR222" s="31">
        <f t="shared" si="75"/>
        <v>0</v>
      </c>
      <c r="AS222" s="31">
        <f t="shared" si="76"/>
        <v>0</v>
      </c>
      <c r="AT222" s="31">
        <f t="shared" si="77"/>
        <v>0</v>
      </c>
      <c r="AU222" s="31">
        <f t="shared" si="78"/>
        <v>0</v>
      </c>
      <c r="AV222" s="31">
        <f t="shared" si="79"/>
        <v>0</v>
      </c>
      <c r="AW222" s="50">
        <f t="shared" si="80"/>
        <v>0</v>
      </c>
      <c r="AX222" s="30">
        <f t="shared" si="81"/>
        <v>0</v>
      </c>
      <c r="AY222" s="51">
        <f t="shared" si="82"/>
        <v>0</v>
      </c>
    </row>
    <row r="223" spans="1:51" ht="12" customHeight="1">
      <c r="A223" s="8" t="s">
        <v>49</v>
      </c>
      <c r="B223" s="8" t="s">
        <v>327</v>
      </c>
      <c r="C223" s="8">
        <v>2</v>
      </c>
      <c r="D223" s="8">
        <v>19</v>
      </c>
      <c r="E223" s="9" t="s">
        <v>134</v>
      </c>
      <c r="F223" s="9">
        <v>92</v>
      </c>
      <c r="G223" s="57">
        <v>32.22</v>
      </c>
      <c r="H223" s="8" t="s">
        <v>278</v>
      </c>
      <c r="I223" s="8">
        <v>1</v>
      </c>
      <c r="J223" s="8">
        <v>2</v>
      </c>
      <c r="K223" s="8">
        <v>2</v>
      </c>
      <c r="L223" s="8">
        <v>1</v>
      </c>
      <c r="M223" s="8">
        <v>9</v>
      </c>
      <c r="N223" s="10" t="s">
        <v>77</v>
      </c>
      <c r="O223" s="8">
        <v>1</v>
      </c>
      <c r="P223" s="8">
        <v>40</v>
      </c>
      <c r="Q223" s="7">
        <v>90</v>
      </c>
      <c r="U223" s="8">
        <v>5</v>
      </c>
      <c r="V223" s="8">
        <v>5</v>
      </c>
      <c r="AF223" s="24">
        <f t="shared" si="63"/>
        <v>19</v>
      </c>
      <c r="AG223" s="45">
        <f t="shared" si="64"/>
        <v>476.3655845500458</v>
      </c>
      <c r="AH223" s="46">
        <f t="shared" si="65"/>
        <v>190.54623382001833</v>
      </c>
      <c r="AI223" s="31">
        <f t="shared" si="66"/>
        <v>171.4916104380165</v>
      </c>
      <c r="AJ223" s="31">
        <f t="shared" si="67"/>
        <v>0</v>
      </c>
      <c r="AK223" s="31">
        <f t="shared" si="68"/>
        <v>0</v>
      </c>
      <c r="AL223" s="31">
        <f t="shared" si="69"/>
        <v>0</v>
      </c>
      <c r="AM223" s="31">
        <f t="shared" si="70"/>
        <v>9.527311691000916</v>
      </c>
      <c r="AN223" s="31">
        <f t="shared" si="71"/>
        <v>9.527311691000916</v>
      </c>
      <c r="AO223" s="31">
        <f t="shared" si="72"/>
        <v>0</v>
      </c>
      <c r="AP223" s="31">
        <f t="shared" si="73"/>
        <v>0</v>
      </c>
      <c r="AQ223" s="31">
        <f t="shared" si="74"/>
        <v>0</v>
      </c>
      <c r="AR223" s="31">
        <f t="shared" si="75"/>
        <v>0</v>
      </c>
      <c r="AS223" s="31">
        <f t="shared" si="76"/>
        <v>0</v>
      </c>
      <c r="AT223" s="31">
        <f t="shared" si="77"/>
        <v>0</v>
      </c>
      <c r="AU223" s="31">
        <f t="shared" si="78"/>
        <v>0</v>
      </c>
      <c r="AV223" s="31">
        <f t="shared" si="79"/>
        <v>0</v>
      </c>
      <c r="AW223" s="50">
        <f t="shared" si="80"/>
        <v>0</v>
      </c>
      <c r="AX223" s="30">
        <f t="shared" si="81"/>
        <v>0</v>
      </c>
      <c r="AY223" s="51">
        <f t="shared" si="82"/>
        <v>0</v>
      </c>
    </row>
    <row r="224" spans="1:51" ht="12" customHeight="1">
      <c r="A224" s="8" t="s">
        <v>49</v>
      </c>
      <c r="B224" s="8" t="s">
        <v>327</v>
      </c>
      <c r="C224" s="8">
        <v>2</v>
      </c>
      <c r="D224" s="8">
        <v>20</v>
      </c>
      <c r="E224" s="9" t="s">
        <v>134</v>
      </c>
      <c r="F224" s="9">
        <v>92</v>
      </c>
      <c r="G224" s="57">
        <v>32.22</v>
      </c>
      <c r="H224" s="8" t="s">
        <v>278</v>
      </c>
      <c r="I224" s="8">
        <v>1</v>
      </c>
      <c r="J224" s="8">
        <v>2</v>
      </c>
      <c r="K224" s="8">
        <v>4</v>
      </c>
      <c r="L224" s="8">
        <v>1</v>
      </c>
      <c r="M224" s="8">
        <v>3</v>
      </c>
      <c r="N224" s="10" t="s">
        <v>80</v>
      </c>
      <c r="O224" s="8">
        <v>1</v>
      </c>
      <c r="P224" s="8">
        <v>4</v>
      </c>
      <c r="Q224" s="7"/>
      <c r="V224" s="8">
        <v>100</v>
      </c>
      <c r="AF224" s="24">
        <f t="shared" si="63"/>
        <v>19</v>
      </c>
      <c r="AG224" s="45">
        <f t="shared" si="64"/>
        <v>476.3655845500458</v>
      </c>
      <c r="AH224" s="46">
        <f t="shared" si="65"/>
        <v>19.054623382001832</v>
      </c>
      <c r="AI224" s="31">
        <f t="shared" si="66"/>
        <v>0</v>
      </c>
      <c r="AJ224" s="31">
        <f t="shared" si="67"/>
        <v>0</v>
      </c>
      <c r="AK224" s="31">
        <f t="shared" si="68"/>
        <v>0</v>
      </c>
      <c r="AL224" s="31">
        <f t="shared" si="69"/>
        <v>0</v>
      </c>
      <c r="AM224" s="31">
        <f t="shared" si="70"/>
        <v>0</v>
      </c>
      <c r="AN224" s="31">
        <f t="shared" si="71"/>
        <v>19.054623382001832</v>
      </c>
      <c r="AO224" s="31">
        <f t="shared" si="72"/>
        <v>0</v>
      </c>
      <c r="AP224" s="31">
        <f t="shared" si="73"/>
        <v>0</v>
      </c>
      <c r="AQ224" s="31">
        <f t="shared" si="74"/>
        <v>0</v>
      </c>
      <c r="AR224" s="31">
        <f t="shared" si="75"/>
        <v>0</v>
      </c>
      <c r="AS224" s="31">
        <f t="shared" si="76"/>
        <v>0</v>
      </c>
      <c r="AT224" s="31">
        <f t="shared" si="77"/>
        <v>0</v>
      </c>
      <c r="AU224" s="31">
        <f t="shared" si="78"/>
        <v>0</v>
      </c>
      <c r="AV224" s="31">
        <f t="shared" si="79"/>
        <v>0</v>
      </c>
      <c r="AW224" s="50">
        <f t="shared" si="80"/>
        <v>0</v>
      </c>
      <c r="AX224" s="30">
        <f t="shared" si="81"/>
        <v>0</v>
      </c>
      <c r="AY224" s="51">
        <f t="shared" si="82"/>
        <v>1</v>
      </c>
    </row>
    <row r="225" spans="1:51" ht="12" customHeight="1">
      <c r="A225" s="8" t="s">
        <v>49</v>
      </c>
      <c r="B225" s="8" t="s">
        <v>327</v>
      </c>
      <c r="C225" s="8">
        <v>2</v>
      </c>
      <c r="D225" s="8">
        <v>23</v>
      </c>
      <c r="E225" s="9" t="s">
        <v>135</v>
      </c>
      <c r="F225" s="9">
        <v>99</v>
      </c>
      <c r="G225" s="57">
        <v>32.29</v>
      </c>
      <c r="H225" s="8" t="s">
        <v>278</v>
      </c>
      <c r="I225" s="8">
        <v>1</v>
      </c>
      <c r="J225" s="8">
        <v>2</v>
      </c>
      <c r="K225" s="8">
        <v>2</v>
      </c>
      <c r="L225" s="8">
        <v>1</v>
      </c>
      <c r="M225" s="8">
        <v>3</v>
      </c>
      <c r="N225" s="10" t="s">
        <v>136</v>
      </c>
      <c r="O225" s="8">
        <v>1</v>
      </c>
      <c r="P225" s="8">
        <v>7</v>
      </c>
      <c r="Q225" s="7"/>
      <c r="V225" s="13">
        <v>20</v>
      </c>
      <c r="AB225" s="8">
        <v>20</v>
      </c>
      <c r="AC225" s="8">
        <v>60</v>
      </c>
      <c r="AF225" s="24">
        <f t="shared" si="63"/>
        <v>7</v>
      </c>
      <c r="AG225" s="45">
        <f t="shared" si="64"/>
        <v>175.5031100973853</v>
      </c>
      <c r="AH225" s="46">
        <f t="shared" si="65"/>
        <v>12.285217706816972</v>
      </c>
      <c r="AI225" s="31">
        <f t="shared" si="66"/>
        <v>0</v>
      </c>
      <c r="AJ225" s="31">
        <f t="shared" si="67"/>
        <v>0</v>
      </c>
      <c r="AK225" s="31">
        <f t="shared" si="68"/>
        <v>0</v>
      </c>
      <c r="AL225" s="31">
        <f t="shared" si="69"/>
        <v>0</v>
      </c>
      <c r="AM225" s="31">
        <f t="shared" si="70"/>
        <v>0</v>
      </c>
      <c r="AN225" s="31">
        <f t="shared" si="71"/>
        <v>2.4570435413633946</v>
      </c>
      <c r="AO225" s="31">
        <f t="shared" si="72"/>
        <v>0</v>
      </c>
      <c r="AP225" s="31">
        <f t="shared" si="73"/>
        <v>0</v>
      </c>
      <c r="AQ225" s="31">
        <f t="shared" si="74"/>
        <v>0</v>
      </c>
      <c r="AR225" s="31">
        <f t="shared" si="75"/>
        <v>0</v>
      </c>
      <c r="AS225" s="31">
        <f t="shared" si="76"/>
        <v>0</v>
      </c>
      <c r="AT225" s="31">
        <f t="shared" si="77"/>
        <v>2.4570435413633946</v>
      </c>
      <c r="AU225" s="31">
        <f t="shared" si="78"/>
        <v>7.371130624090183</v>
      </c>
      <c r="AV225" s="31">
        <f t="shared" si="79"/>
        <v>0</v>
      </c>
      <c r="AW225" s="50">
        <f t="shared" si="80"/>
        <v>1</v>
      </c>
      <c r="AX225" s="30">
        <f t="shared" si="81"/>
        <v>0</v>
      </c>
      <c r="AY225" s="51">
        <f t="shared" si="82"/>
        <v>0</v>
      </c>
    </row>
    <row r="226" spans="1:51" ht="12" customHeight="1">
      <c r="A226" s="8" t="s">
        <v>49</v>
      </c>
      <c r="B226" s="8" t="s">
        <v>327</v>
      </c>
      <c r="C226" s="8">
        <v>2</v>
      </c>
      <c r="D226" s="8">
        <v>24</v>
      </c>
      <c r="E226" s="9">
        <v>99</v>
      </c>
      <c r="F226" s="9">
        <v>109</v>
      </c>
      <c r="G226" s="57">
        <v>32.34</v>
      </c>
      <c r="H226" s="8" t="s">
        <v>278</v>
      </c>
      <c r="I226" s="8">
        <v>2</v>
      </c>
      <c r="J226" s="8">
        <v>2</v>
      </c>
      <c r="K226" s="8">
        <v>4</v>
      </c>
      <c r="L226" s="8">
        <v>2</v>
      </c>
      <c r="M226" s="8">
        <v>3</v>
      </c>
      <c r="N226" s="10" t="s">
        <v>57</v>
      </c>
      <c r="O226" s="8">
        <v>1</v>
      </c>
      <c r="P226" s="8">
        <v>4</v>
      </c>
      <c r="Q226" s="7"/>
      <c r="AB226" s="8">
        <v>10</v>
      </c>
      <c r="AC226" s="8">
        <v>90</v>
      </c>
      <c r="AF226" s="24">
        <f t="shared" si="63"/>
        <v>10</v>
      </c>
      <c r="AG226" s="45">
        <f t="shared" si="64"/>
        <v>250.71872871055044</v>
      </c>
      <c r="AH226" s="46">
        <f t="shared" si="65"/>
        <v>10.028749148422017</v>
      </c>
      <c r="AI226" s="31">
        <f t="shared" si="66"/>
        <v>0</v>
      </c>
      <c r="AJ226" s="31">
        <f t="shared" si="67"/>
        <v>0</v>
      </c>
      <c r="AK226" s="31">
        <f t="shared" si="68"/>
        <v>0</v>
      </c>
      <c r="AL226" s="31">
        <f t="shared" si="69"/>
        <v>0</v>
      </c>
      <c r="AM226" s="31">
        <f t="shared" si="70"/>
        <v>0</v>
      </c>
      <c r="AN226" s="31">
        <f t="shared" si="71"/>
        <v>0</v>
      </c>
      <c r="AO226" s="31">
        <f t="shared" si="72"/>
        <v>0</v>
      </c>
      <c r="AP226" s="31">
        <f t="shared" si="73"/>
        <v>0</v>
      </c>
      <c r="AQ226" s="31">
        <f t="shared" si="74"/>
        <v>0</v>
      </c>
      <c r="AR226" s="31">
        <f t="shared" si="75"/>
        <v>0</v>
      </c>
      <c r="AS226" s="31">
        <f t="shared" si="76"/>
        <v>0</v>
      </c>
      <c r="AT226" s="31">
        <f t="shared" si="77"/>
        <v>1.0028749148422018</v>
      </c>
      <c r="AU226" s="31">
        <f t="shared" si="78"/>
        <v>9.025874233579815</v>
      </c>
      <c r="AV226" s="31">
        <f t="shared" si="79"/>
        <v>0</v>
      </c>
      <c r="AW226" s="50">
        <f t="shared" si="80"/>
        <v>1</v>
      </c>
      <c r="AX226" s="30">
        <f t="shared" si="81"/>
        <v>0</v>
      </c>
      <c r="AY226" s="51">
        <f t="shared" si="82"/>
        <v>0</v>
      </c>
    </row>
    <row r="227" spans="1:51" ht="12" customHeight="1">
      <c r="A227" s="8" t="s">
        <v>49</v>
      </c>
      <c r="B227" s="8" t="s">
        <v>327</v>
      </c>
      <c r="C227" s="8">
        <v>2</v>
      </c>
      <c r="D227" s="8">
        <v>24</v>
      </c>
      <c r="E227" s="9">
        <v>99</v>
      </c>
      <c r="F227" s="9">
        <v>109</v>
      </c>
      <c r="G227" s="57">
        <v>32.34</v>
      </c>
      <c r="H227" s="8" t="s">
        <v>278</v>
      </c>
      <c r="I227" s="8">
        <v>1</v>
      </c>
      <c r="J227" s="8">
        <v>2</v>
      </c>
      <c r="K227" s="8">
        <v>4</v>
      </c>
      <c r="L227" s="8">
        <v>2</v>
      </c>
      <c r="M227" s="8">
        <v>3</v>
      </c>
      <c r="N227" s="10" t="s">
        <v>80</v>
      </c>
      <c r="O227" s="8">
        <v>1</v>
      </c>
      <c r="P227" s="8">
        <v>4</v>
      </c>
      <c r="Q227" s="7"/>
      <c r="V227" s="8">
        <v>90</v>
      </c>
      <c r="AC227" s="8">
        <v>10</v>
      </c>
      <c r="AF227" s="24">
        <f t="shared" si="63"/>
        <v>10</v>
      </c>
      <c r="AG227" s="45">
        <f t="shared" si="64"/>
        <v>250.71872871055044</v>
      </c>
      <c r="AH227" s="46">
        <f t="shared" si="65"/>
        <v>10.028749148422017</v>
      </c>
      <c r="AI227" s="31">
        <f t="shared" si="66"/>
        <v>0</v>
      </c>
      <c r="AJ227" s="31">
        <f t="shared" si="67"/>
        <v>0</v>
      </c>
      <c r="AK227" s="31">
        <f t="shared" si="68"/>
        <v>0</v>
      </c>
      <c r="AL227" s="31">
        <f t="shared" si="69"/>
        <v>0</v>
      </c>
      <c r="AM227" s="31">
        <f t="shared" si="70"/>
        <v>0</v>
      </c>
      <c r="AN227" s="31">
        <f t="shared" si="71"/>
        <v>9.025874233579815</v>
      </c>
      <c r="AO227" s="31">
        <f t="shared" si="72"/>
        <v>0</v>
      </c>
      <c r="AP227" s="31">
        <f t="shared" si="73"/>
        <v>0</v>
      </c>
      <c r="AQ227" s="31">
        <f t="shared" si="74"/>
        <v>0</v>
      </c>
      <c r="AR227" s="31">
        <f t="shared" si="75"/>
        <v>0</v>
      </c>
      <c r="AS227" s="31">
        <f t="shared" si="76"/>
        <v>0</v>
      </c>
      <c r="AT227" s="31">
        <f t="shared" si="77"/>
        <v>0</v>
      </c>
      <c r="AU227" s="31">
        <f t="shared" si="78"/>
        <v>1.0028749148422018</v>
      </c>
      <c r="AV227" s="31">
        <f t="shared" si="79"/>
        <v>0</v>
      </c>
      <c r="AW227" s="50">
        <f t="shared" si="80"/>
        <v>0</v>
      </c>
      <c r="AX227" s="30">
        <f t="shared" si="81"/>
        <v>0</v>
      </c>
      <c r="AY227" s="51">
        <f t="shared" si="82"/>
        <v>1</v>
      </c>
    </row>
    <row r="228" spans="1:51" ht="12" customHeight="1">
      <c r="A228" s="8" t="s">
        <v>49</v>
      </c>
      <c r="B228" s="8" t="s">
        <v>327</v>
      </c>
      <c r="C228" s="8">
        <v>2</v>
      </c>
      <c r="D228" s="8">
        <v>24</v>
      </c>
      <c r="E228" s="9">
        <v>99</v>
      </c>
      <c r="F228" s="9">
        <v>109</v>
      </c>
      <c r="G228" s="57">
        <v>32.34</v>
      </c>
      <c r="H228" s="8" t="s">
        <v>278</v>
      </c>
      <c r="I228" s="8">
        <v>3</v>
      </c>
      <c r="J228" s="8">
        <v>2</v>
      </c>
      <c r="K228" s="8">
        <v>2</v>
      </c>
      <c r="L228" s="8">
        <v>4</v>
      </c>
      <c r="M228" s="8">
        <v>9</v>
      </c>
      <c r="N228" s="10" t="s">
        <v>65</v>
      </c>
      <c r="O228" s="8">
        <v>9</v>
      </c>
      <c r="P228" s="8">
        <v>30</v>
      </c>
      <c r="V228" s="7">
        <v>85</v>
      </c>
      <c r="AB228" s="8">
        <v>5</v>
      </c>
      <c r="AC228" s="8">
        <v>10</v>
      </c>
      <c r="AF228" s="24">
        <f t="shared" si="63"/>
        <v>10</v>
      </c>
      <c r="AG228" s="45">
        <f t="shared" si="64"/>
        <v>250.71872871055044</v>
      </c>
      <c r="AH228" s="46">
        <f t="shared" si="65"/>
        <v>75.21561861316513</v>
      </c>
      <c r="AI228" s="31">
        <f t="shared" si="66"/>
        <v>0</v>
      </c>
      <c r="AJ228" s="31">
        <f t="shared" si="67"/>
        <v>0</v>
      </c>
      <c r="AK228" s="31">
        <f t="shared" si="68"/>
        <v>0</v>
      </c>
      <c r="AL228" s="31">
        <f t="shared" si="69"/>
        <v>0</v>
      </c>
      <c r="AM228" s="31">
        <f t="shared" si="70"/>
        <v>0</v>
      </c>
      <c r="AN228" s="31">
        <f t="shared" si="71"/>
        <v>63.933275821190364</v>
      </c>
      <c r="AO228" s="31">
        <f t="shared" si="72"/>
        <v>0</v>
      </c>
      <c r="AP228" s="31">
        <f t="shared" si="73"/>
        <v>0</v>
      </c>
      <c r="AQ228" s="31">
        <f t="shared" si="74"/>
        <v>0</v>
      </c>
      <c r="AR228" s="31">
        <f t="shared" si="75"/>
        <v>0</v>
      </c>
      <c r="AS228" s="31">
        <f t="shared" si="76"/>
        <v>0</v>
      </c>
      <c r="AT228" s="31">
        <f t="shared" si="77"/>
        <v>3.7607809306582567</v>
      </c>
      <c r="AU228" s="31">
        <f t="shared" si="78"/>
        <v>7.521561861316513</v>
      </c>
      <c r="AV228" s="31">
        <f t="shared" si="79"/>
        <v>0</v>
      </c>
      <c r="AW228" s="50">
        <f t="shared" si="80"/>
        <v>0</v>
      </c>
      <c r="AX228" s="30">
        <f t="shared" si="81"/>
        <v>1</v>
      </c>
      <c r="AY228" s="51">
        <f t="shared" si="82"/>
        <v>0</v>
      </c>
    </row>
    <row r="229" spans="1:51" ht="12" customHeight="1">
      <c r="A229" s="8" t="s">
        <v>49</v>
      </c>
      <c r="B229" s="8" t="s">
        <v>327</v>
      </c>
      <c r="C229" s="8">
        <v>2</v>
      </c>
      <c r="D229" s="8">
        <v>25</v>
      </c>
      <c r="E229" s="9" t="s">
        <v>137</v>
      </c>
      <c r="F229" s="9">
        <v>137</v>
      </c>
      <c r="G229" s="57">
        <v>32.67</v>
      </c>
      <c r="H229" s="8" t="s">
        <v>278</v>
      </c>
      <c r="I229" s="8">
        <v>1</v>
      </c>
      <c r="J229" s="8">
        <v>2</v>
      </c>
      <c r="K229" s="8">
        <v>4</v>
      </c>
      <c r="L229" s="8">
        <v>3</v>
      </c>
      <c r="M229" s="8">
        <v>3</v>
      </c>
      <c r="N229" s="10" t="s">
        <v>138</v>
      </c>
      <c r="O229" s="8">
        <v>1</v>
      </c>
      <c r="P229" s="8">
        <v>5</v>
      </c>
      <c r="Q229" s="7"/>
      <c r="AB229" s="8">
        <v>20</v>
      </c>
      <c r="AC229" s="8">
        <v>80</v>
      </c>
      <c r="AF229" s="24">
        <f t="shared" si="63"/>
        <v>28</v>
      </c>
      <c r="AG229" s="45">
        <f t="shared" si="64"/>
        <v>702.0124403895412</v>
      </c>
      <c r="AH229" s="46">
        <f t="shared" si="65"/>
        <v>35.100622019477065</v>
      </c>
      <c r="AI229" s="31">
        <f t="shared" si="66"/>
        <v>0</v>
      </c>
      <c r="AJ229" s="31">
        <f t="shared" si="67"/>
        <v>0</v>
      </c>
      <c r="AK229" s="31">
        <f t="shared" si="68"/>
        <v>0</v>
      </c>
      <c r="AL229" s="31">
        <f t="shared" si="69"/>
        <v>0</v>
      </c>
      <c r="AM229" s="31">
        <f t="shared" si="70"/>
        <v>0</v>
      </c>
      <c r="AN229" s="31">
        <f t="shared" si="71"/>
        <v>0</v>
      </c>
      <c r="AO229" s="31">
        <f t="shared" si="72"/>
        <v>0</v>
      </c>
      <c r="AP229" s="31">
        <f t="shared" si="73"/>
        <v>0</v>
      </c>
      <c r="AQ229" s="31">
        <f t="shared" si="74"/>
        <v>0</v>
      </c>
      <c r="AR229" s="31">
        <f t="shared" si="75"/>
        <v>0</v>
      </c>
      <c r="AS229" s="31">
        <f t="shared" si="76"/>
        <v>0</v>
      </c>
      <c r="AT229" s="31">
        <f t="shared" si="77"/>
        <v>7.020124403895413</v>
      </c>
      <c r="AU229" s="31">
        <f t="shared" si="78"/>
        <v>28.080497615581653</v>
      </c>
      <c r="AV229" s="31">
        <f t="shared" si="79"/>
        <v>0</v>
      </c>
      <c r="AW229" s="50">
        <f t="shared" si="80"/>
        <v>1</v>
      </c>
      <c r="AX229" s="30">
        <f t="shared" si="81"/>
        <v>0</v>
      </c>
      <c r="AY229" s="51">
        <f t="shared" si="82"/>
        <v>0</v>
      </c>
    </row>
    <row r="230" spans="1:51" ht="12" customHeight="1">
      <c r="A230" s="8" t="s">
        <v>49</v>
      </c>
      <c r="B230" s="8" t="s">
        <v>327</v>
      </c>
      <c r="C230" s="8">
        <v>2</v>
      </c>
      <c r="D230" s="8" t="s">
        <v>139</v>
      </c>
      <c r="E230" s="9" t="s">
        <v>137</v>
      </c>
      <c r="F230" s="9">
        <v>137</v>
      </c>
      <c r="G230" s="57">
        <v>32.67</v>
      </c>
      <c r="H230" s="8" t="s">
        <v>278</v>
      </c>
      <c r="I230" s="8">
        <v>1</v>
      </c>
      <c r="J230" s="8">
        <v>2</v>
      </c>
      <c r="K230" s="8">
        <v>4</v>
      </c>
      <c r="L230" s="8">
        <v>3</v>
      </c>
      <c r="M230" s="8">
        <v>3</v>
      </c>
      <c r="N230" s="10" t="s">
        <v>138</v>
      </c>
      <c r="O230" s="8">
        <v>1</v>
      </c>
      <c r="P230" s="8">
        <v>7</v>
      </c>
      <c r="Q230" s="7"/>
      <c r="AB230" s="8">
        <v>30</v>
      </c>
      <c r="AC230" s="8">
        <v>70</v>
      </c>
      <c r="AF230" s="24">
        <f t="shared" si="63"/>
        <v>28</v>
      </c>
      <c r="AG230" s="45">
        <f t="shared" si="64"/>
        <v>702.0124403895412</v>
      </c>
      <c r="AH230" s="46">
        <f t="shared" si="65"/>
        <v>49.14087082726789</v>
      </c>
      <c r="AI230" s="31">
        <f t="shared" si="66"/>
        <v>0</v>
      </c>
      <c r="AJ230" s="31">
        <f t="shared" si="67"/>
        <v>0</v>
      </c>
      <c r="AK230" s="31">
        <f t="shared" si="68"/>
        <v>0</v>
      </c>
      <c r="AL230" s="31">
        <f t="shared" si="69"/>
        <v>0</v>
      </c>
      <c r="AM230" s="31">
        <f t="shared" si="70"/>
        <v>0</v>
      </c>
      <c r="AN230" s="31">
        <f t="shared" si="71"/>
        <v>0</v>
      </c>
      <c r="AO230" s="31">
        <f t="shared" si="72"/>
        <v>0</v>
      </c>
      <c r="AP230" s="31">
        <f t="shared" si="73"/>
        <v>0</v>
      </c>
      <c r="AQ230" s="31">
        <f t="shared" si="74"/>
        <v>0</v>
      </c>
      <c r="AR230" s="31">
        <f t="shared" si="75"/>
        <v>0</v>
      </c>
      <c r="AS230" s="31">
        <f t="shared" si="76"/>
        <v>0</v>
      </c>
      <c r="AT230" s="31">
        <f t="shared" si="77"/>
        <v>14.742261248180366</v>
      </c>
      <c r="AU230" s="31">
        <f t="shared" si="78"/>
        <v>34.39860957908752</v>
      </c>
      <c r="AV230" s="31">
        <f t="shared" si="79"/>
        <v>0</v>
      </c>
      <c r="AW230" s="50">
        <f t="shared" si="80"/>
        <v>1</v>
      </c>
      <c r="AX230" s="30">
        <f t="shared" si="81"/>
        <v>0</v>
      </c>
      <c r="AY230" s="51">
        <f t="shared" si="82"/>
        <v>0</v>
      </c>
    </row>
    <row r="231" spans="1:51" ht="12" customHeight="1">
      <c r="A231" s="8" t="s">
        <v>49</v>
      </c>
      <c r="B231" s="8" t="s">
        <v>327</v>
      </c>
      <c r="C231" s="8">
        <v>2</v>
      </c>
      <c r="D231" s="8" t="s">
        <v>139</v>
      </c>
      <c r="E231" s="9" t="s">
        <v>137</v>
      </c>
      <c r="F231" s="9">
        <v>137</v>
      </c>
      <c r="G231" s="57">
        <v>32.67</v>
      </c>
      <c r="H231" s="8" t="s">
        <v>278</v>
      </c>
      <c r="I231" s="8">
        <v>3</v>
      </c>
      <c r="J231" s="8">
        <v>2</v>
      </c>
      <c r="K231" s="8">
        <v>4</v>
      </c>
      <c r="L231" s="8">
        <v>1</v>
      </c>
      <c r="M231" s="8">
        <v>3</v>
      </c>
      <c r="N231" s="10" t="s">
        <v>80</v>
      </c>
      <c r="O231" s="8">
        <v>1</v>
      </c>
      <c r="P231" s="8">
        <v>3</v>
      </c>
      <c r="Q231" s="7"/>
      <c r="V231" s="8">
        <v>90</v>
      </c>
      <c r="AB231" s="8">
        <v>10</v>
      </c>
      <c r="AF231" s="24">
        <f t="shared" si="63"/>
        <v>28</v>
      </c>
      <c r="AG231" s="45">
        <f t="shared" si="64"/>
        <v>702.0124403895412</v>
      </c>
      <c r="AH231" s="46">
        <f t="shared" si="65"/>
        <v>21.060373211686237</v>
      </c>
      <c r="AI231" s="31">
        <f t="shared" si="66"/>
        <v>0</v>
      </c>
      <c r="AJ231" s="31">
        <f t="shared" si="67"/>
        <v>0</v>
      </c>
      <c r="AK231" s="31">
        <f t="shared" si="68"/>
        <v>0</v>
      </c>
      <c r="AL231" s="31">
        <f t="shared" si="69"/>
        <v>0</v>
      </c>
      <c r="AM231" s="31">
        <f t="shared" si="70"/>
        <v>0</v>
      </c>
      <c r="AN231" s="31">
        <f t="shared" si="71"/>
        <v>18.954335890517612</v>
      </c>
      <c r="AO231" s="31">
        <f t="shared" si="72"/>
        <v>0</v>
      </c>
      <c r="AP231" s="31">
        <f t="shared" si="73"/>
        <v>0</v>
      </c>
      <c r="AQ231" s="31">
        <f t="shared" si="74"/>
        <v>0</v>
      </c>
      <c r="AR231" s="31">
        <f t="shared" si="75"/>
        <v>0</v>
      </c>
      <c r="AS231" s="31">
        <f t="shared" si="76"/>
        <v>0</v>
      </c>
      <c r="AT231" s="31">
        <f t="shared" si="77"/>
        <v>2.106037321168624</v>
      </c>
      <c r="AU231" s="31">
        <f t="shared" si="78"/>
        <v>0</v>
      </c>
      <c r="AV231" s="31">
        <f t="shared" si="79"/>
        <v>0</v>
      </c>
      <c r="AW231" s="50">
        <f t="shared" si="80"/>
        <v>0</v>
      </c>
      <c r="AX231" s="30">
        <f t="shared" si="81"/>
        <v>0</v>
      </c>
      <c r="AY231" s="51">
        <f t="shared" si="82"/>
        <v>1</v>
      </c>
    </row>
    <row r="232" spans="1:51" ht="12" customHeight="1">
      <c r="A232" s="8" t="s">
        <v>49</v>
      </c>
      <c r="B232" s="8" t="s">
        <v>327</v>
      </c>
      <c r="C232" s="8">
        <v>2</v>
      </c>
      <c r="D232" s="8">
        <v>25</v>
      </c>
      <c r="E232" s="9" t="s">
        <v>137</v>
      </c>
      <c r="F232" s="9">
        <v>137</v>
      </c>
      <c r="G232" s="57">
        <v>32.67</v>
      </c>
      <c r="H232" s="8" t="s">
        <v>278</v>
      </c>
      <c r="I232" s="8">
        <v>2</v>
      </c>
      <c r="J232" s="8">
        <v>2</v>
      </c>
      <c r="K232" s="8">
        <v>2</v>
      </c>
      <c r="L232" s="8">
        <v>4</v>
      </c>
      <c r="M232" s="8">
        <v>9</v>
      </c>
      <c r="N232" s="10" t="s">
        <v>78</v>
      </c>
      <c r="O232" s="8">
        <v>9</v>
      </c>
      <c r="P232" s="8">
        <v>8</v>
      </c>
      <c r="V232" s="7">
        <v>80</v>
      </c>
      <c r="AB232" s="8">
        <v>5</v>
      </c>
      <c r="AC232" s="8">
        <v>15</v>
      </c>
      <c r="AF232" s="24">
        <f t="shared" si="63"/>
        <v>28</v>
      </c>
      <c r="AG232" s="45">
        <f t="shared" si="64"/>
        <v>702.0124403895412</v>
      </c>
      <c r="AH232" s="46">
        <f t="shared" si="65"/>
        <v>56.1609952311633</v>
      </c>
      <c r="AI232" s="31">
        <f t="shared" si="66"/>
        <v>0</v>
      </c>
      <c r="AJ232" s="31">
        <f t="shared" si="67"/>
        <v>0</v>
      </c>
      <c r="AK232" s="31">
        <f t="shared" si="68"/>
        <v>0</v>
      </c>
      <c r="AL232" s="31">
        <f t="shared" si="69"/>
        <v>0</v>
      </c>
      <c r="AM232" s="31">
        <f t="shared" si="70"/>
        <v>0</v>
      </c>
      <c r="AN232" s="31">
        <f t="shared" si="71"/>
        <v>44.92879618493064</v>
      </c>
      <c r="AO232" s="31">
        <f t="shared" si="72"/>
        <v>0</v>
      </c>
      <c r="AP232" s="31">
        <f t="shared" si="73"/>
        <v>0</v>
      </c>
      <c r="AQ232" s="31">
        <f t="shared" si="74"/>
        <v>0</v>
      </c>
      <c r="AR232" s="31">
        <f t="shared" si="75"/>
        <v>0</v>
      </c>
      <c r="AS232" s="31">
        <f t="shared" si="76"/>
        <v>0</v>
      </c>
      <c r="AT232" s="31">
        <f t="shared" si="77"/>
        <v>2.808049761558165</v>
      </c>
      <c r="AU232" s="31">
        <f t="shared" si="78"/>
        <v>8.424149284674494</v>
      </c>
      <c r="AV232" s="31">
        <f t="shared" si="79"/>
        <v>0</v>
      </c>
      <c r="AW232" s="50">
        <f t="shared" si="80"/>
        <v>0</v>
      </c>
      <c r="AX232" s="30">
        <f t="shared" si="81"/>
        <v>1</v>
      </c>
      <c r="AY232" s="51">
        <f t="shared" si="82"/>
        <v>0</v>
      </c>
    </row>
    <row r="233" spans="1:51" ht="12" customHeight="1">
      <c r="A233" s="8" t="s">
        <v>49</v>
      </c>
      <c r="B233" s="8" t="s">
        <v>327</v>
      </c>
      <c r="C233" s="8">
        <v>2</v>
      </c>
      <c r="D233" s="8" t="s">
        <v>139</v>
      </c>
      <c r="E233" s="9" t="s">
        <v>137</v>
      </c>
      <c r="F233" s="9">
        <v>137</v>
      </c>
      <c r="G233" s="57">
        <v>32.67</v>
      </c>
      <c r="H233" s="8" t="s">
        <v>278</v>
      </c>
      <c r="I233" s="8">
        <v>2</v>
      </c>
      <c r="J233" s="8">
        <v>2</v>
      </c>
      <c r="K233" s="8">
        <v>2</v>
      </c>
      <c r="L233" s="8">
        <v>4</v>
      </c>
      <c r="M233" s="8">
        <v>9</v>
      </c>
      <c r="N233" s="10" t="s">
        <v>78</v>
      </c>
      <c r="O233" s="8">
        <v>9</v>
      </c>
      <c r="P233" s="8">
        <v>25</v>
      </c>
      <c r="V233" s="7">
        <v>80</v>
      </c>
      <c r="AB233" s="8">
        <v>5</v>
      </c>
      <c r="AC233" s="8">
        <v>15</v>
      </c>
      <c r="AF233" s="24">
        <f t="shared" si="63"/>
        <v>28</v>
      </c>
      <c r="AG233" s="45">
        <f t="shared" si="64"/>
        <v>702.0124403895412</v>
      </c>
      <c r="AH233" s="46">
        <f t="shared" si="65"/>
        <v>175.5031100973853</v>
      </c>
      <c r="AI233" s="31">
        <f t="shared" si="66"/>
        <v>0</v>
      </c>
      <c r="AJ233" s="31">
        <f t="shared" si="67"/>
        <v>0</v>
      </c>
      <c r="AK233" s="31">
        <f t="shared" si="68"/>
        <v>0</v>
      </c>
      <c r="AL233" s="31">
        <f t="shared" si="69"/>
        <v>0</v>
      </c>
      <c r="AM233" s="31">
        <f t="shared" si="70"/>
        <v>0</v>
      </c>
      <c r="AN233" s="31">
        <f t="shared" si="71"/>
        <v>140.40248807790826</v>
      </c>
      <c r="AO233" s="31">
        <f t="shared" si="72"/>
        <v>0</v>
      </c>
      <c r="AP233" s="31">
        <f t="shared" si="73"/>
        <v>0</v>
      </c>
      <c r="AQ233" s="31">
        <f t="shared" si="74"/>
        <v>0</v>
      </c>
      <c r="AR233" s="31">
        <f t="shared" si="75"/>
        <v>0</v>
      </c>
      <c r="AS233" s="31">
        <f t="shared" si="76"/>
        <v>0</v>
      </c>
      <c r="AT233" s="31">
        <f t="shared" si="77"/>
        <v>8.775155504869266</v>
      </c>
      <c r="AU233" s="31">
        <f t="shared" si="78"/>
        <v>26.325466514607793</v>
      </c>
      <c r="AV233" s="31">
        <f t="shared" si="79"/>
        <v>0</v>
      </c>
      <c r="AW233" s="50">
        <f t="shared" si="80"/>
        <v>0</v>
      </c>
      <c r="AX233" s="30">
        <f t="shared" si="81"/>
        <v>1</v>
      </c>
      <c r="AY233" s="51">
        <f t="shared" si="82"/>
        <v>0</v>
      </c>
    </row>
    <row r="234" spans="1:51" ht="12" customHeight="1">
      <c r="A234" s="8" t="s">
        <v>49</v>
      </c>
      <c r="B234" s="8" t="s">
        <v>327</v>
      </c>
      <c r="C234" s="8">
        <v>2</v>
      </c>
      <c r="D234" s="8">
        <v>27</v>
      </c>
      <c r="E234" s="9" t="s">
        <v>140</v>
      </c>
      <c r="F234" s="9">
        <v>143</v>
      </c>
      <c r="G234" s="57">
        <v>32.73</v>
      </c>
      <c r="H234" s="8" t="s">
        <v>278</v>
      </c>
      <c r="I234" s="8">
        <v>1</v>
      </c>
      <c r="J234" s="8">
        <v>2</v>
      </c>
      <c r="K234" s="8">
        <v>1</v>
      </c>
      <c r="L234" s="8">
        <v>3</v>
      </c>
      <c r="M234" s="8">
        <v>9</v>
      </c>
      <c r="N234" s="10" t="s">
        <v>141</v>
      </c>
      <c r="O234" s="8">
        <v>9</v>
      </c>
      <c r="P234" s="8">
        <v>40</v>
      </c>
      <c r="Q234" s="7">
        <v>60</v>
      </c>
      <c r="U234" s="8">
        <v>10</v>
      </c>
      <c r="V234" s="8">
        <v>30</v>
      </c>
      <c r="AF234" s="24">
        <f t="shared" si="63"/>
        <v>6</v>
      </c>
      <c r="AG234" s="45">
        <f t="shared" si="64"/>
        <v>150.43123722633027</v>
      </c>
      <c r="AH234" s="46">
        <f t="shared" si="65"/>
        <v>60.17249489053211</v>
      </c>
      <c r="AI234" s="31">
        <f t="shared" si="66"/>
        <v>36.10349693431926</v>
      </c>
      <c r="AJ234" s="31">
        <f t="shared" si="67"/>
        <v>0</v>
      </c>
      <c r="AK234" s="31">
        <f t="shared" si="68"/>
        <v>0</v>
      </c>
      <c r="AL234" s="31">
        <f t="shared" si="69"/>
        <v>0</v>
      </c>
      <c r="AM234" s="31">
        <f t="shared" si="70"/>
        <v>6.017249489053211</v>
      </c>
      <c r="AN234" s="31">
        <f t="shared" si="71"/>
        <v>18.05174846715963</v>
      </c>
      <c r="AO234" s="31">
        <f t="shared" si="72"/>
        <v>0</v>
      </c>
      <c r="AP234" s="31">
        <f t="shared" si="73"/>
        <v>0</v>
      </c>
      <c r="AQ234" s="31">
        <f t="shared" si="74"/>
        <v>0</v>
      </c>
      <c r="AR234" s="31">
        <f t="shared" si="75"/>
        <v>0</v>
      </c>
      <c r="AS234" s="31">
        <f t="shared" si="76"/>
        <v>0</v>
      </c>
      <c r="AT234" s="31">
        <f t="shared" si="77"/>
        <v>0</v>
      </c>
      <c r="AU234" s="31">
        <f t="shared" si="78"/>
        <v>0</v>
      </c>
      <c r="AV234" s="31">
        <f t="shared" si="79"/>
        <v>0</v>
      </c>
      <c r="AW234" s="50">
        <f t="shared" si="80"/>
        <v>0</v>
      </c>
      <c r="AX234" s="30">
        <f t="shared" si="81"/>
        <v>0</v>
      </c>
      <c r="AY234" s="51">
        <f t="shared" si="82"/>
        <v>0</v>
      </c>
    </row>
    <row r="235" spans="1:51" ht="12" customHeight="1">
      <c r="A235" s="8" t="s">
        <v>49</v>
      </c>
      <c r="B235" s="8" t="s">
        <v>327</v>
      </c>
      <c r="C235" s="8">
        <v>2</v>
      </c>
      <c r="D235" s="8">
        <v>28</v>
      </c>
      <c r="E235" s="9" t="s">
        <v>142</v>
      </c>
      <c r="F235" s="9">
        <v>149</v>
      </c>
      <c r="G235" s="57">
        <v>32.79</v>
      </c>
      <c r="H235" s="8" t="s">
        <v>278</v>
      </c>
      <c r="I235" s="8">
        <v>1</v>
      </c>
      <c r="J235" s="8">
        <v>2</v>
      </c>
      <c r="K235" s="8">
        <v>4</v>
      </c>
      <c r="L235" s="8">
        <v>3</v>
      </c>
      <c r="M235" s="8">
        <v>3</v>
      </c>
      <c r="N235" s="10" t="s">
        <v>59</v>
      </c>
      <c r="O235" s="8">
        <v>1</v>
      </c>
      <c r="P235" s="8">
        <v>5</v>
      </c>
      <c r="Q235" s="7">
        <v>60</v>
      </c>
      <c r="U235" s="8">
        <v>5</v>
      </c>
      <c r="V235" s="8">
        <v>35</v>
      </c>
      <c r="AF235" s="24">
        <f t="shared" si="63"/>
        <v>6</v>
      </c>
      <c r="AG235" s="45">
        <f t="shared" si="64"/>
        <v>150.43123722633027</v>
      </c>
      <c r="AH235" s="46">
        <f t="shared" si="65"/>
        <v>7.521561861316513</v>
      </c>
      <c r="AI235" s="31">
        <f t="shared" si="66"/>
        <v>4.5129371167899075</v>
      </c>
      <c r="AJ235" s="31">
        <f t="shared" si="67"/>
        <v>0</v>
      </c>
      <c r="AK235" s="31">
        <f t="shared" si="68"/>
        <v>0</v>
      </c>
      <c r="AL235" s="31">
        <f t="shared" si="69"/>
        <v>0</v>
      </c>
      <c r="AM235" s="31">
        <f t="shared" si="70"/>
        <v>0.3760780930658257</v>
      </c>
      <c r="AN235" s="31">
        <f t="shared" si="71"/>
        <v>2.6325466514607796</v>
      </c>
      <c r="AO235" s="31">
        <f t="shared" si="72"/>
        <v>0</v>
      </c>
      <c r="AP235" s="31">
        <f t="shared" si="73"/>
        <v>0</v>
      </c>
      <c r="AQ235" s="31">
        <f t="shared" si="74"/>
        <v>0</v>
      </c>
      <c r="AR235" s="31">
        <f t="shared" si="75"/>
        <v>0</v>
      </c>
      <c r="AS235" s="31">
        <f t="shared" si="76"/>
        <v>0</v>
      </c>
      <c r="AT235" s="31">
        <f t="shared" si="77"/>
        <v>0</v>
      </c>
      <c r="AU235" s="31">
        <f t="shared" si="78"/>
        <v>0</v>
      </c>
      <c r="AV235" s="31">
        <f t="shared" si="79"/>
        <v>0</v>
      </c>
      <c r="AW235" s="50">
        <f t="shared" si="80"/>
        <v>0</v>
      </c>
      <c r="AX235" s="30">
        <f t="shared" si="81"/>
        <v>0</v>
      </c>
      <c r="AY235" s="51">
        <f t="shared" si="82"/>
        <v>0</v>
      </c>
    </row>
    <row r="236" spans="1:51" ht="12" customHeight="1">
      <c r="A236" s="8" t="s">
        <v>49</v>
      </c>
      <c r="B236" s="8" t="s">
        <v>325</v>
      </c>
      <c r="C236" s="8">
        <v>1</v>
      </c>
      <c r="D236" s="8" t="s">
        <v>152</v>
      </c>
      <c r="E236" s="9" t="s">
        <v>153</v>
      </c>
      <c r="F236" s="9">
        <v>149</v>
      </c>
      <c r="G236" s="57">
        <v>-1</v>
      </c>
      <c r="H236" s="8" t="s">
        <v>278</v>
      </c>
      <c r="I236" s="8">
        <v>2</v>
      </c>
      <c r="J236" s="8">
        <v>2</v>
      </c>
      <c r="K236" s="8">
        <v>4</v>
      </c>
      <c r="L236" s="8">
        <v>4</v>
      </c>
      <c r="M236" s="8">
        <v>1</v>
      </c>
      <c r="N236" s="10" t="s">
        <v>59</v>
      </c>
      <c r="O236" s="8">
        <v>1</v>
      </c>
      <c r="P236" s="8">
        <v>5</v>
      </c>
      <c r="Q236" s="7">
        <v>100</v>
      </c>
      <c r="AF236" s="24">
        <f t="shared" si="63"/>
        <v>25</v>
      </c>
      <c r="AG236" s="45">
        <f t="shared" si="64"/>
        <v>626.7968217763762</v>
      </c>
      <c r="AH236" s="46">
        <f t="shared" si="65"/>
        <v>31.33984108881881</v>
      </c>
      <c r="AI236" s="31">
        <f t="shared" si="66"/>
        <v>31.33984108881881</v>
      </c>
      <c r="AJ236" s="31">
        <f t="shared" si="67"/>
        <v>0</v>
      </c>
      <c r="AK236" s="31">
        <f t="shared" si="68"/>
        <v>0</v>
      </c>
      <c r="AL236" s="31">
        <f t="shared" si="69"/>
        <v>0</v>
      </c>
      <c r="AM236" s="31">
        <f t="shared" si="70"/>
        <v>0</v>
      </c>
      <c r="AN236" s="31">
        <f t="shared" si="71"/>
        <v>0</v>
      </c>
      <c r="AO236" s="31">
        <f t="shared" si="72"/>
        <v>0</v>
      </c>
      <c r="AP236" s="31">
        <f t="shared" si="73"/>
        <v>0</v>
      </c>
      <c r="AQ236" s="31">
        <f t="shared" si="74"/>
        <v>0</v>
      </c>
      <c r="AR236" s="31">
        <f t="shared" si="75"/>
        <v>0</v>
      </c>
      <c r="AS236" s="31">
        <f t="shared" si="76"/>
        <v>0</v>
      </c>
      <c r="AT236" s="31">
        <f t="shared" si="77"/>
        <v>0</v>
      </c>
      <c r="AU236" s="31">
        <f t="shared" si="78"/>
        <v>0</v>
      </c>
      <c r="AV236" s="31">
        <f t="shared" si="79"/>
        <v>0</v>
      </c>
      <c r="AW236" s="50">
        <f t="shared" si="80"/>
        <v>0</v>
      </c>
      <c r="AX236" s="30">
        <f t="shared" si="81"/>
        <v>0</v>
      </c>
      <c r="AY236" s="51">
        <f t="shared" si="82"/>
        <v>0</v>
      </c>
    </row>
    <row r="237" spans="1:51" ht="12" customHeight="1">
      <c r="A237" s="8" t="s">
        <v>49</v>
      </c>
      <c r="B237" s="8" t="s">
        <v>325</v>
      </c>
      <c r="C237" s="8">
        <v>1</v>
      </c>
      <c r="D237" s="8" t="s">
        <v>152</v>
      </c>
      <c r="E237" s="9" t="s">
        <v>153</v>
      </c>
      <c r="F237" s="9">
        <v>149</v>
      </c>
      <c r="G237" s="57">
        <v>-1</v>
      </c>
      <c r="H237" s="8" t="s">
        <v>278</v>
      </c>
      <c r="I237" s="8">
        <v>1</v>
      </c>
      <c r="J237" s="8">
        <v>2</v>
      </c>
      <c r="K237" s="8">
        <v>1</v>
      </c>
      <c r="L237" s="8">
        <v>1</v>
      </c>
      <c r="M237" s="8">
        <v>3</v>
      </c>
      <c r="N237" s="10" t="s">
        <v>59</v>
      </c>
      <c r="O237" s="8">
        <v>1</v>
      </c>
      <c r="P237" s="8">
        <v>7</v>
      </c>
      <c r="Q237" s="7"/>
      <c r="V237" s="8">
        <v>90</v>
      </c>
      <c r="AC237" s="8">
        <v>10</v>
      </c>
      <c r="AF237" s="24">
        <f t="shared" si="63"/>
        <v>25</v>
      </c>
      <c r="AG237" s="45">
        <f t="shared" si="64"/>
        <v>626.7968217763762</v>
      </c>
      <c r="AH237" s="46">
        <f t="shared" si="65"/>
        <v>43.87577752434634</v>
      </c>
      <c r="AI237" s="31">
        <f t="shared" si="66"/>
        <v>0</v>
      </c>
      <c r="AJ237" s="31">
        <f t="shared" si="67"/>
        <v>0</v>
      </c>
      <c r="AK237" s="31">
        <f t="shared" si="68"/>
        <v>0</v>
      </c>
      <c r="AL237" s="31">
        <f t="shared" si="69"/>
        <v>0</v>
      </c>
      <c r="AM237" s="31">
        <f t="shared" si="70"/>
        <v>0</v>
      </c>
      <c r="AN237" s="31">
        <f t="shared" si="71"/>
        <v>39.48819977191171</v>
      </c>
      <c r="AO237" s="31">
        <f t="shared" si="72"/>
        <v>0</v>
      </c>
      <c r="AP237" s="31">
        <f t="shared" si="73"/>
        <v>0</v>
      </c>
      <c r="AQ237" s="31">
        <f t="shared" si="74"/>
        <v>0</v>
      </c>
      <c r="AR237" s="31">
        <f t="shared" si="75"/>
        <v>0</v>
      </c>
      <c r="AS237" s="31">
        <f t="shared" si="76"/>
        <v>0</v>
      </c>
      <c r="AT237" s="31">
        <f t="shared" si="77"/>
        <v>0</v>
      </c>
      <c r="AU237" s="31">
        <f t="shared" si="78"/>
        <v>4.387577752434634</v>
      </c>
      <c r="AV237" s="31">
        <f t="shared" si="79"/>
        <v>0</v>
      </c>
      <c r="AW237" s="50">
        <f t="shared" si="80"/>
        <v>0</v>
      </c>
      <c r="AX237" s="30">
        <f t="shared" si="81"/>
        <v>0</v>
      </c>
      <c r="AY237" s="51">
        <f t="shared" si="82"/>
        <v>1</v>
      </c>
    </row>
    <row r="238" spans="1:51" ht="12" customHeight="1">
      <c r="A238" s="8" t="s">
        <v>49</v>
      </c>
      <c r="B238" s="8" t="s">
        <v>325</v>
      </c>
      <c r="C238" s="8">
        <v>1</v>
      </c>
      <c r="D238" s="8">
        <v>1</v>
      </c>
      <c r="E238" s="9" t="s">
        <v>94</v>
      </c>
      <c r="F238" s="9">
        <v>11</v>
      </c>
      <c r="G238" s="57">
        <v>34.51</v>
      </c>
      <c r="H238" s="8" t="s">
        <v>278</v>
      </c>
      <c r="I238" s="8">
        <v>1</v>
      </c>
      <c r="J238" s="8">
        <v>2</v>
      </c>
      <c r="K238" s="8">
        <v>4</v>
      </c>
      <c r="L238" s="8">
        <v>1</v>
      </c>
      <c r="M238" s="8">
        <v>3</v>
      </c>
      <c r="N238" s="10" t="s">
        <v>59</v>
      </c>
      <c r="O238" s="8">
        <v>1</v>
      </c>
      <c r="P238" s="8">
        <v>2</v>
      </c>
      <c r="Q238" s="7"/>
      <c r="V238" s="8">
        <v>100</v>
      </c>
      <c r="AF238" s="24">
        <f t="shared" si="63"/>
        <v>11</v>
      </c>
      <c r="AG238" s="45">
        <f t="shared" si="64"/>
        <v>275.7906015816055</v>
      </c>
      <c r="AH238" s="46">
        <f t="shared" si="65"/>
        <v>5.51581203163211</v>
      </c>
      <c r="AI238" s="31">
        <f t="shared" si="66"/>
        <v>0</v>
      </c>
      <c r="AJ238" s="31">
        <f t="shared" si="67"/>
        <v>0</v>
      </c>
      <c r="AK238" s="31">
        <f t="shared" si="68"/>
        <v>0</v>
      </c>
      <c r="AL238" s="31">
        <f t="shared" si="69"/>
        <v>0</v>
      </c>
      <c r="AM238" s="31">
        <f t="shared" si="70"/>
        <v>0</v>
      </c>
      <c r="AN238" s="31">
        <f t="shared" si="71"/>
        <v>5.51581203163211</v>
      </c>
      <c r="AO238" s="31">
        <f t="shared" si="72"/>
        <v>0</v>
      </c>
      <c r="AP238" s="31">
        <f t="shared" si="73"/>
        <v>0</v>
      </c>
      <c r="AQ238" s="31">
        <f t="shared" si="74"/>
        <v>0</v>
      </c>
      <c r="AR238" s="31">
        <f t="shared" si="75"/>
        <v>0</v>
      </c>
      <c r="AS238" s="31">
        <f t="shared" si="76"/>
        <v>0</v>
      </c>
      <c r="AT238" s="31">
        <f t="shared" si="77"/>
        <v>0</v>
      </c>
      <c r="AU238" s="31">
        <f t="shared" si="78"/>
        <v>0</v>
      </c>
      <c r="AV238" s="31">
        <f t="shared" si="79"/>
        <v>0</v>
      </c>
      <c r="AW238" s="50">
        <f t="shared" si="80"/>
        <v>0</v>
      </c>
      <c r="AX238" s="30">
        <f t="shared" si="81"/>
        <v>0</v>
      </c>
      <c r="AY238" s="51">
        <f t="shared" si="82"/>
        <v>1</v>
      </c>
    </row>
    <row r="239" spans="1:51" ht="12" customHeight="1">
      <c r="A239" s="8" t="s">
        <v>49</v>
      </c>
      <c r="B239" s="8" t="s">
        <v>325</v>
      </c>
      <c r="C239" s="8">
        <v>1</v>
      </c>
      <c r="D239" s="8">
        <v>2</v>
      </c>
      <c r="E239" s="9" t="s">
        <v>94</v>
      </c>
      <c r="F239" s="9">
        <v>11</v>
      </c>
      <c r="G239" s="57">
        <v>34.51</v>
      </c>
      <c r="H239" s="8" t="s">
        <v>278</v>
      </c>
      <c r="I239" s="8">
        <v>1</v>
      </c>
      <c r="J239" s="8">
        <v>2</v>
      </c>
      <c r="K239" s="8">
        <v>9</v>
      </c>
      <c r="L239" s="8">
        <v>1</v>
      </c>
      <c r="M239" s="8">
        <v>3</v>
      </c>
      <c r="N239" s="10" t="s">
        <v>59</v>
      </c>
      <c r="O239" s="8">
        <v>1</v>
      </c>
      <c r="P239" s="8">
        <v>1</v>
      </c>
      <c r="Q239" s="7"/>
      <c r="V239" s="8">
        <v>100</v>
      </c>
      <c r="AF239" s="24">
        <f t="shared" si="63"/>
        <v>11</v>
      </c>
      <c r="AG239" s="45">
        <f t="shared" si="64"/>
        <v>275.7906015816055</v>
      </c>
      <c r="AH239" s="46">
        <f t="shared" si="65"/>
        <v>2.757906015816055</v>
      </c>
      <c r="AI239" s="31">
        <f t="shared" si="66"/>
        <v>0</v>
      </c>
      <c r="AJ239" s="31">
        <f t="shared" si="67"/>
        <v>0</v>
      </c>
      <c r="AK239" s="31">
        <f t="shared" si="68"/>
        <v>0</v>
      </c>
      <c r="AL239" s="31">
        <f t="shared" si="69"/>
        <v>0</v>
      </c>
      <c r="AM239" s="31">
        <f t="shared" si="70"/>
        <v>0</v>
      </c>
      <c r="AN239" s="31">
        <f t="shared" si="71"/>
        <v>2.757906015816055</v>
      </c>
      <c r="AO239" s="31">
        <f t="shared" si="72"/>
        <v>0</v>
      </c>
      <c r="AP239" s="31">
        <f t="shared" si="73"/>
        <v>0</v>
      </c>
      <c r="AQ239" s="31">
        <f t="shared" si="74"/>
        <v>0</v>
      </c>
      <c r="AR239" s="31">
        <f t="shared" si="75"/>
        <v>0</v>
      </c>
      <c r="AS239" s="31">
        <f t="shared" si="76"/>
        <v>0</v>
      </c>
      <c r="AT239" s="31">
        <f t="shared" si="77"/>
        <v>0</v>
      </c>
      <c r="AU239" s="31">
        <f t="shared" si="78"/>
        <v>0</v>
      </c>
      <c r="AV239" s="31">
        <f t="shared" si="79"/>
        <v>0</v>
      </c>
      <c r="AW239" s="50">
        <f t="shared" si="80"/>
        <v>0</v>
      </c>
      <c r="AX239" s="30">
        <f t="shared" si="81"/>
        <v>0</v>
      </c>
      <c r="AY239" s="51">
        <f t="shared" si="82"/>
        <v>1</v>
      </c>
    </row>
    <row r="240" spans="1:51" ht="12" customHeight="1">
      <c r="A240" s="8" t="s">
        <v>49</v>
      </c>
      <c r="B240" s="8" t="s">
        <v>325</v>
      </c>
      <c r="C240" s="8">
        <v>1</v>
      </c>
      <c r="D240" s="8">
        <v>2</v>
      </c>
      <c r="E240" s="9" t="s">
        <v>94</v>
      </c>
      <c r="F240" s="9">
        <v>11</v>
      </c>
      <c r="G240" s="57">
        <v>34.51</v>
      </c>
      <c r="H240" s="8" t="s">
        <v>278</v>
      </c>
      <c r="I240" s="8">
        <v>2</v>
      </c>
      <c r="J240" s="8">
        <v>2</v>
      </c>
      <c r="K240" s="8">
        <v>4</v>
      </c>
      <c r="L240" s="8">
        <v>3</v>
      </c>
      <c r="M240" s="8">
        <v>3</v>
      </c>
      <c r="N240" s="10" t="s">
        <v>143</v>
      </c>
      <c r="O240" s="8">
        <v>1</v>
      </c>
      <c r="P240" s="8">
        <v>3</v>
      </c>
      <c r="Q240" s="7"/>
      <c r="V240" s="8">
        <v>30</v>
      </c>
      <c r="AB240" s="8">
        <v>60</v>
      </c>
      <c r="AC240" s="8">
        <v>10</v>
      </c>
      <c r="AF240" s="24">
        <f t="shared" si="63"/>
        <v>11</v>
      </c>
      <c r="AG240" s="45">
        <f t="shared" si="64"/>
        <v>275.7906015816055</v>
      </c>
      <c r="AH240" s="46">
        <f t="shared" si="65"/>
        <v>8.273718047448163</v>
      </c>
      <c r="AI240" s="31">
        <f t="shared" si="66"/>
        <v>0</v>
      </c>
      <c r="AJ240" s="31">
        <f t="shared" si="67"/>
        <v>0</v>
      </c>
      <c r="AK240" s="31">
        <f t="shared" si="68"/>
        <v>0</v>
      </c>
      <c r="AL240" s="31">
        <f t="shared" si="69"/>
        <v>0</v>
      </c>
      <c r="AM240" s="31">
        <f t="shared" si="70"/>
        <v>0</v>
      </c>
      <c r="AN240" s="31">
        <f t="shared" si="71"/>
        <v>2.482115414234449</v>
      </c>
      <c r="AO240" s="31">
        <f t="shared" si="72"/>
        <v>0</v>
      </c>
      <c r="AP240" s="31">
        <f t="shared" si="73"/>
        <v>0</v>
      </c>
      <c r="AQ240" s="31">
        <f t="shared" si="74"/>
        <v>0</v>
      </c>
      <c r="AR240" s="31">
        <f t="shared" si="75"/>
        <v>0</v>
      </c>
      <c r="AS240" s="31">
        <f t="shared" si="76"/>
        <v>0</v>
      </c>
      <c r="AT240" s="31">
        <f t="shared" si="77"/>
        <v>4.964230828468898</v>
      </c>
      <c r="AU240" s="31">
        <f t="shared" si="78"/>
        <v>0.8273718047448164</v>
      </c>
      <c r="AV240" s="31">
        <f t="shared" si="79"/>
        <v>0</v>
      </c>
      <c r="AW240" s="50">
        <f t="shared" si="80"/>
        <v>1</v>
      </c>
      <c r="AX240" s="30">
        <f t="shared" si="81"/>
        <v>0</v>
      </c>
      <c r="AY240" s="51">
        <f t="shared" si="82"/>
        <v>0</v>
      </c>
    </row>
    <row r="241" spans="1:51" ht="12" customHeight="1">
      <c r="A241" s="8" t="s">
        <v>49</v>
      </c>
      <c r="B241" s="8" t="s">
        <v>325</v>
      </c>
      <c r="C241" s="8">
        <v>1</v>
      </c>
      <c r="D241" s="8">
        <v>3</v>
      </c>
      <c r="E241" s="9" t="s">
        <v>144</v>
      </c>
      <c r="F241" s="9">
        <v>20</v>
      </c>
      <c r="G241" s="57">
        <v>34.6</v>
      </c>
      <c r="H241" s="8" t="s">
        <v>278</v>
      </c>
      <c r="I241" s="8">
        <v>1</v>
      </c>
      <c r="J241" s="8">
        <v>2</v>
      </c>
      <c r="K241" s="8">
        <v>4</v>
      </c>
      <c r="L241" s="8">
        <v>1</v>
      </c>
      <c r="M241" s="8">
        <v>9</v>
      </c>
      <c r="N241" s="10" t="s">
        <v>145</v>
      </c>
      <c r="O241" s="8">
        <v>9</v>
      </c>
      <c r="P241" s="8">
        <v>1</v>
      </c>
      <c r="Q241" s="7"/>
      <c r="V241" s="8">
        <v>90</v>
      </c>
      <c r="AC241" s="8">
        <v>10</v>
      </c>
      <c r="AF241" s="24">
        <f t="shared" si="63"/>
        <v>9</v>
      </c>
      <c r="AG241" s="45">
        <f t="shared" si="64"/>
        <v>225.6468558394954</v>
      </c>
      <c r="AH241" s="46">
        <f t="shared" si="65"/>
        <v>2.256468558394954</v>
      </c>
      <c r="AI241" s="31">
        <f t="shared" si="66"/>
        <v>0</v>
      </c>
      <c r="AJ241" s="31">
        <f t="shared" si="67"/>
        <v>0</v>
      </c>
      <c r="AK241" s="31">
        <f t="shared" si="68"/>
        <v>0</v>
      </c>
      <c r="AL241" s="31">
        <f t="shared" si="69"/>
        <v>0</v>
      </c>
      <c r="AM241" s="31">
        <f t="shared" si="70"/>
        <v>0</v>
      </c>
      <c r="AN241" s="31">
        <f t="shared" si="71"/>
        <v>2.0308217025554587</v>
      </c>
      <c r="AO241" s="31">
        <f t="shared" si="72"/>
        <v>0</v>
      </c>
      <c r="AP241" s="31">
        <f t="shared" si="73"/>
        <v>0</v>
      </c>
      <c r="AQ241" s="31">
        <f t="shared" si="74"/>
        <v>0</v>
      </c>
      <c r="AR241" s="31">
        <f t="shared" si="75"/>
        <v>0</v>
      </c>
      <c r="AS241" s="31">
        <f t="shared" si="76"/>
        <v>0</v>
      </c>
      <c r="AT241" s="31">
        <f t="shared" si="77"/>
        <v>0</v>
      </c>
      <c r="AU241" s="31">
        <f t="shared" si="78"/>
        <v>0.22564685583949542</v>
      </c>
      <c r="AV241" s="31">
        <f t="shared" si="79"/>
        <v>0</v>
      </c>
      <c r="AW241" s="50">
        <f t="shared" si="80"/>
        <v>0</v>
      </c>
      <c r="AX241" s="30">
        <f t="shared" si="81"/>
        <v>0</v>
      </c>
      <c r="AY241" s="51">
        <f t="shared" si="82"/>
        <v>1</v>
      </c>
    </row>
    <row r="242" spans="1:51" ht="12" customHeight="1">
      <c r="A242" s="8" t="s">
        <v>49</v>
      </c>
      <c r="B242" s="8" t="s">
        <v>325</v>
      </c>
      <c r="C242" s="8">
        <v>1</v>
      </c>
      <c r="D242" s="8">
        <v>4</v>
      </c>
      <c r="E242" s="9" t="s">
        <v>144</v>
      </c>
      <c r="F242" s="9">
        <v>20</v>
      </c>
      <c r="G242" s="57">
        <v>34.6</v>
      </c>
      <c r="H242" s="8" t="s">
        <v>278</v>
      </c>
      <c r="I242" s="8">
        <v>1</v>
      </c>
      <c r="J242" s="8">
        <v>2</v>
      </c>
      <c r="K242" s="8">
        <v>4</v>
      </c>
      <c r="L242" s="8">
        <v>3</v>
      </c>
      <c r="M242" s="8">
        <v>1</v>
      </c>
      <c r="N242" s="10" t="s">
        <v>59</v>
      </c>
      <c r="O242" s="8">
        <v>1</v>
      </c>
      <c r="P242" s="8">
        <v>2</v>
      </c>
      <c r="Q242" s="7"/>
      <c r="V242" s="8">
        <v>95</v>
      </c>
      <c r="AC242" s="8">
        <v>5</v>
      </c>
      <c r="AF242" s="24">
        <f t="shared" si="63"/>
        <v>9</v>
      </c>
      <c r="AG242" s="45">
        <f t="shared" si="64"/>
        <v>225.6468558394954</v>
      </c>
      <c r="AH242" s="46">
        <f t="shared" si="65"/>
        <v>4.512937116789908</v>
      </c>
      <c r="AI242" s="31">
        <f t="shared" si="66"/>
        <v>0</v>
      </c>
      <c r="AJ242" s="31">
        <f t="shared" si="67"/>
        <v>0</v>
      </c>
      <c r="AK242" s="31">
        <f t="shared" si="68"/>
        <v>0</v>
      </c>
      <c r="AL242" s="31">
        <f t="shared" si="69"/>
        <v>0</v>
      </c>
      <c r="AM242" s="31">
        <f t="shared" si="70"/>
        <v>0</v>
      </c>
      <c r="AN242" s="31">
        <f t="shared" si="71"/>
        <v>4.287290260950413</v>
      </c>
      <c r="AO242" s="31">
        <f t="shared" si="72"/>
        <v>0</v>
      </c>
      <c r="AP242" s="31">
        <f t="shared" si="73"/>
        <v>0</v>
      </c>
      <c r="AQ242" s="31">
        <f t="shared" si="74"/>
        <v>0</v>
      </c>
      <c r="AR242" s="31">
        <f t="shared" si="75"/>
        <v>0</v>
      </c>
      <c r="AS242" s="31">
        <f t="shared" si="76"/>
        <v>0</v>
      </c>
      <c r="AT242" s="31">
        <f t="shared" si="77"/>
        <v>0</v>
      </c>
      <c r="AU242" s="31">
        <f t="shared" si="78"/>
        <v>0.22564685583949542</v>
      </c>
      <c r="AV242" s="31">
        <f t="shared" si="79"/>
        <v>0</v>
      </c>
      <c r="AW242" s="50">
        <f t="shared" si="80"/>
        <v>0</v>
      </c>
      <c r="AX242" s="30">
        <f t="shared" si="81"/>
        <v>0</v>
      </c>
      <c r="AY242" s="51">
        <f t="shared" si="82"/>
        <v>1</v>
      </c>
    </row>
    <row r="243" spans="1:51" ht="12" customHeight="1">
      <c r="A243" s="8" t="s">
        <v>49</v>
      </c>
      <c r="B243" s="8" t="s">
        <v>325</v>
      </c>
      <c r="C243" s="8">
        <v>1</v>
      </c>
      <c r="D243" s="8">
        <v>8</v>
      </c>
      <c r="E243" s="9" t="s">
        <v>146</v>
      </c>
      <c r="F243" s="9">
        <v>39</v>
      </c>
      <c r="G243" s="57">
        <v>34.79</v>
      </c>
      <c r="H243" s="8" t="s">
        <v>278</v>
      </c>
      <c r="I243" s="8">
        <v>1</v>
      </c>
      <c r="J243" s="8">
        <v>2</v>
      </c>
      <c r="K243" s="8">
        <v>4</v>
      </c>
      <c r="L243" s="8">
        <v>4</v>
      </c>
      <c r="M243" s="8">
        <v>3</v>
      </c>
      <c r="N243" s="10" t="s">
        <v>99</v>
      </c>
      <c r="O243" s="8">
        <v>1</v>
      </c>
      <c r="P243" s="8">
        <v>3</v>
      </c>
      <c r="Q243" s="7"/>
      <c r="AB243" s="8">
        <v>30</v>
      </c>
      <c r="AC243" s="8">
        <v>70</v>
      </c>
      <c r="AF243" s="24">
        <f t="shared" si="63"/>
        <v>19</v>
      </c>
      <c r="AG243" s="45">
        <f t="shared" si="64"/>
        <v>476.3655845500458</v>
      </c>
      <c r="AH243" s="46">
        <f t="shared" si="65"/>
        <v>14.290967536501373</v>
      </c>
      <c r="AI243" s="31">
        <f t="shared" si="66"/>
        <v>0</v>
      </c>
      <c r="AJ243" s="31">
        <f t="shared" si="67"/>
        <v>0</v>
      </c>
      <c r="AK243" s="31">
        <f t="shared" si="68"/>
        <v>0</v>
      </c>
      <c r="AL243" s="31">
        <f t="shared" si="69"/>
        <v>0</v>
      </c>
      <c r="AM243" s="31">
        <f t="shared" si="70"/>
        <v>0</v>
      </c>
      <c r="AN243" s="31">
        <f t="shared" si="71"/>
        <v>0</v>
      </c>
      <c r="AO243" s="31">
        <f t="shared" si="72"/>
        <v>0</v>
      </c>
      <c r="AP243" s="31">
        <f t="shared" si="73"/>
        <v>0</v>
      </c>
      <c r="AQ243" s="31">
        <f t="shared" si="74"/>
        <v>0</v>
      </c>
      <c r="AR243" s="31">
        <f t="shared" si="75"/>
        <v>0</v>
      </c>
      <c r="AS243" s="31">
        <f t="shared" si="76"/>
        <v>0</v>
      </c>
      <c r="AT243" s="31">
        <f t="shared" si="77"/>
        <v>4.287290260950412</v>
      </c>
      <c r="AU243" s="31">
        <f t="shared" si="78"/>
        <v>10.003677275550961</v>
      </c>
      <c r="AV243" s="31">
        <f t="shared" si="79"/>
        <v>0</v>
      </c>
      <c r="AW243" s="50">
        <f t="shared" si="80"/>
        <v>1</v>
      </c>
      <c r="AX243" s="30">
        <f t="shared" si="81"/>
        <v>0</v>
      </c>
      <c r="AY243" s="51">
        <f t="shared" si="82"/>
        <v>0</v>
      </c>
    </row>
    <row r="244" spans="1:51" ht="12" customHeight="1">
      <c r="A244" s="8" t="s">
        <v>49</v>
      </c>
      <c r="B244" s="8" t="s">
        <v>325</v>
      </c>
      <c r="C244" s="8">
        <v>1</v>
      </c>
      <c r="D244" s="8">
        <v>7</v>
      </c>
      <c r="E244" s="9" t="s">
        <v>146</v>
      </c>
      <c r="F244" s="9">
        <v>39</v>
      </c>
      <c r="G244" s="57">
        <v>34.79</v>
      </c>
      <c r="H244" s="8" t="s">
        <v>278</v>
      </c>
      <c r="I244" s="8">
        <v>2</v>
      </c>
      <c r="J244" s="8">
        <v>2</v>
      </c>
      <c r="K244" s="8">
        <v>1</v>
      </c>
      <c r="L244" s="8">
        <v>1</v>
      </c>
      <c r="M244" s="8">
        <v>9</v>
      </c>
      <c r="N244" s="10" t="s">
        <v>147</v>
      </c>
      <c r="O244" s="8">
        <v>9</v>
      </c>
      <c r="P244" s="8">
        <v>30</v>
      </c>
      <c r="Q244" s="7">
        <v>100</v>
      </c>
      <c r="AE244" s="8" t="s">
        <v>54</v>
      </c>
      <c r="AF244" s="24">
        <f t="shared" si="63"/>
        <v>19</v>
      </c>
      <c r="AG244" s="45">
        <f t="shared" si="64"/>
        <v>476.3655845500458</v>
      </c>
      <c r="AH244" s="46">
        <f t="shared" si="65"/>
        <v>142.90967536501373</v>
      </c>
      <c r="AI244" s="31">
        <f t="shared" si="66"/>
        <v>142.90967536501373</v>
      </c>
      <c r="AJ244" s="31">
        <f t="shared" si="67"/>
        <v>0</v>
      </c>
      <c r="AK244" s="31">
        <f t="shared" si="68"/>
        <v>0</v>
      </c>
      <c r="AL244" s="31">
        <f t="shared" si="69"/>
        <v>0</v>
      </c>
      <c r="AM244" s="31">
        <f t="shared" si="70"/>
        <v>0</v>
      </c>
      <c r="AN244" s="31">
        <f t="shared" si="71"/>
        <v>0</v>
      </c>
      <c r="AO244" s="31">
        <f t="shared" si="72"/>
        <v>0</v>
      </c>
      <c r="AP244" s="31">
        <f t="shared" si="73"/>
        <v>0</v>
      </c>
      <c r="AQ244" s="31">
        <f t="shared" si="74"/>
        <v>0</v>
      </c>
      <c r="AR244" s="31">
        <f t="shared" si="75"/>
        <v>0</v>
      </c>
      <c r="AS244" s="31">
        <f t="shared" si="76"/>
        <v>0</v>
      </c>
      <c r="AT244" s="31">
        <f t="shared" si="77"/>
        <v>0</v>
      </c>
      <c r="AU244" s="31">
        <f t="shared" si="78"/>
        <v>0</v>
      </c>
      <c r="AV244" s="31">
        <f t="shared" si="79"/>
        <v>0</v>
      </c>
      <c r="AW244" s="50">
        <f t="shared" si="80"/>
        <v>0</v>
      </c>
      <c r="AX244" s="30">
        <f t="shared" si="81"/>
        <v>0</v>
      </c>
      <c r="AY244" s="51">
        <f t="shared" si="82"/>
        <v>0</v>
      </c>
    </row>
    <row r="245" spans="1:51" ht="12" customHeight="1">
      <c r="A245" s="8" t="s">
        <v>49</v>
      </c>
      <c r="B245" s="8" t="s">
        <v>325</v>
      </c>
      <c r="C245" s="8">
        <v>1</v>
      </c>
      <c r="D245" s="8">
        <v>8</v>
      </c>
      <c r="E245" s="9" t="s">
        <v>146</v>
      </c>
      <c r="F245" s="9">
        <v>39</v>
      </c>
      <c r="G245" s="57">
        <v>34.79</v>
      </c>
      <c r="H245" s="8" t="s">
        <v>278</v>
      </c>
      <c r="I245" s="8">
        <v>2</v>
      </c>
      <c r="J245" s="8">
        <v>2</v>
      </c>
      <c r="K245" s="8">
        <v>2</v>
      </c>
      <c r="L245" s="8">
        <v>2</v>
      </c>
      <c r="M245" s="8">
        <v>9</v>
      </c>
      <c r="N245" s="10" t="s">
        <v>64</v>
      </c>
      <c r="O245" s="8">
        <v>9</v>
      </c>
      <c r="P245" s="8">
        <v>30</v>
      </c>
      <c r="Q245" s="7">
        <v>100</v>
      </c>
      <c r="AF245" s="24">
        <f t="shared" si="63"/>
        <v>19</v>
      </c>
      <c r="AG245" s="45">
        <f t="shared" si="64"/>
        <v>476.3655845500458</v>
      </c>
      <c r="AH245" s="46">
        <f t="shared" si="65"/>
        <v>142.90967536501373</v>
      </c>
      <c r="AI245" s="31">
        <f t="shared" si="66"/>
        <v>142.90967536501373</v>
      </c>
      <c r="AJ245" s="31">
        <f t="shared" si="67"/>
        <v>0</v>
      </c>
      <c r="AK245" s="31">
        <f t="shared" si="68"/>
        <v>0</v>
      </c>
      <c r="AL245" s="31">
        <f t="shared" si="69"/>
        <v>0</v>
      </c>
      <c r="AM245" s="31">
        <f t="shared" si="70"/>
        <v>0</v>
      </c>
      <c r="AN245" s="31">
        <f t="shared" si="71"/>
        <v>0</v>
      </c>
      <c r="AO245" s="31">
        <f t="shared" si="72"/>
        <v>0</v>
      </c>
      <c r="AP245" s="31">
        <f t="shared" si="73"/>
        <v>0</v>
      </c>
      <c r="AQ245" s="31">
        <f t="shared" si="74"/>
        <v>0</v>
      </c>
      <c r="AR245" s="31">
        <f t="shared" si="75"/>
        <v>0</v>
      </c>
      <c r="AS245" s="31">
        <f t="shared" si="76"/>
        <v>0</v>
      </c>
      <c r="AT245" s="31">
        <f t="shared" si="77"/>
        <v>0</v>
      </c>
      <c r="AU245" s="31">
        <f t="shared" si="78"/>
        <v>0</v>
      </c>
      <c r="AV245" s="31">
        <f t="shared" si="79"/>
        <v>0</v>
      </c>
      <c r="AW245" s="50">
        <f t="shared" si="80"/>
        <v>0</v>
      </c>
      <c r="AX245" s="30">
        <f t="shared" si="81"/>
        <v>0</v>
      </c>
      <c r="AY245" s="51">
        <f t="shared" si="82"/>
        <v>0</v>
      </c>
    </row>
    <row r="246" spans="1:51" ht="12" customHeight="1">
      <c r="A246" s="8" t="s">
        <v>49</v>
      </c>
      <c r="B246" s="8" t="s">
        <v>325</v>
      </c>
      <c r="C246" s="8">
        <v>1</v>
      </c>
      <c r="D246" s="8">
        <v>7</v>
      </c>
      <c r="E246" s="9" t="s">
        <v>146</v>
      </c>
      <c r="F246" s="9">
        <v>39</v>
      </c>
      <c r="G246" s="57">
        <v>34.79</v>
      </c>
      <c r="H246" s="8" t="s">
        <v>278</v>
      </c>
      <c r="I246" s="8">
        <v>1</v>
      </c>
      <c r="J246" s="8">
        <v>2</v>
      </c>
      <c r="K246" s="8">
        <v>4</v>
      </c>
      <c r="L246" s="8">
        <v>4</v>
      </c>
      <c r="M246" s="8">
        <v>3</v>
      </c>
      <c r="N246" s="10" t="s">
        <v>99</v>
      </c>
      <c r="O246" s="8">
        <v>1</v>
      </c>
      <c r="P246" s="8">
        <v>3</v>
      </c>
      <c r="Q246" s="7"/>
      <c r="AB246" s="8">
        <v>40</v>
      </c>
      <c r="AC246" s="8">
        <v>60</v>
      </c>
      <c r="AF246" s="24">
        <f t="shared" si="63"/>
        <v>19</v>
      </c>
      <c r="AG246" s="45">
        <f t="shared" si="64"/>
        <v>476.3655845500458</v>
      </c>
      <c r="AH246" s="46">
        <f t="shared" si="65"/>
        <v>14.290967536501373</v>
      </c>
      <c r="AI246" s="31">
        <f t="shared" si="66"/>
        <v>0</v>
      </c>
      <c r="AJ246" s="31">
        <f t="shared" si="67"/>
        <v>0</v>
      </c>
      <c r="AK246" s="31">
        <f t="shared" si="68"/>
        <v>0</v>
      </c>
      <c r="AL246" s="31">
        <f t="shared" si="69"/>
        <v>0</v>
      </c>
      <c r="AM246" s="31">
        <f t="shared" si="70"/>
        <v>0</v>
      </c>
      <c r="AN246" s="31">
        <f t="shared" si="71"/>
        <v>0</v>
      </c>
      <c r="AO246" s="31">
        <f t="shared" si="72"/>
        <v>0</v>
      </c>
      <c r="AP246" s="31">
        <f t="shared" si="73"/>
        <v>0</v>
      </c>
      <c r="AQ246" s="31">
        <f t="shared" si="74"/>
        <v>0</v>
      </c>
      <c r="AR246" s="31">
        <f t="shared" si="75"/>
        <v>0</v>
      </c>
      <c r="AS246" s="31">
        <f t="shared" si="76"/>
        <v>0</v>
      </c>
      <c r="AT246" s="31">
        <f t="shared" si="77"/>
        <v>5.716387014600549</v>
      </c>
      <c r="AU246" s="31">
        <f t="shared" si="78"/>
        <v>8.574580521900824</v>
      </c>
      <c r="AV246" s="31">
        <f t="shared" si="79"/>
        <v>0</v>
      </c>
      <c r="AW246" s="50">
        <f t="shared" si="80"/>
        <v>1</v>
      </c>
      <c r="AX246" s="30">
        <f t="shared" si="81"/>
        <v>0</v>
      </c>
      <c r="AY246" s="51">
        <f t="shared" si="82"/>
        <v>0</v>
      </c>
    </row>
    <row r="247" spans="1:51" ht="12" customHeight="1">
      <c r="A247" s="8" t="s">
        <v>49</v>
      </c>
      <c r="B247" s="8" t="s">
        <v>325</v>
      </c>
      <c r="C247" s="8">
        <v>1</v>
      </c>
      <c r="D247" s="8">
        <v>6</v>
      </c>
      <c r="E247" s="9" t="s">
        <v>146</v>
      </c>
      <c r="F247" s="9">
        <v>39</v>
      </c>
      <c r="G247" s="57">
        <v>34.79</v>
      </c>
      <c r="H247" s="8" t="s">
        <v>278</v>
      </c>
      <c r="I247" s="8">
        <v>1</v>
      </c>
      <c r="J247" s="8">
        <v>2</v>
      </c>
      <c r="K247" s="8">
        <v>4</v>
      </c>
      <c r="L247" s="8">
        <v>4</v>
      </c>
      <c r="M247" s="8">
        <v>3</v>
      </c>
      <c r="N247" s="10" t="s">
        <v>99</v>
      </c>
      <c r="O247" s="8">
        <v>1</v>
      </c>
      <c r="P247" s="8">
        <v>3</v>
      </c>
      <c r="Q247" s="7"/>
      <c r="AB247" s="8">
        <v>50</v>
      </c>
      <c r="AC247" s="8">
        <v>50</v>
      </c>
      <c r="AF247" s="24">
        <f t="shared" si="63"/>
        <v>19</v>
      </c>
      <c r="AG247" s="45">
        <f t="shared" si="64"/>
        <v>476.3655845500458</v>
      </c>
      <c r="AH247" s="46">
        <f t="shared" si="65"/>
        <v>14.290967536501373</v>
      </c>
      <c r="AI247" s="31">
        <f t="shared" si="66"/>
        <v>0</v>
      </c>
      <c r="AJ247" s="31">
        <f t="shared" si="67"/>
        <v>0</v>
      </c>
      <c r="AK247" s="31">
        <f t="shared" si="68"/>
        <v>0</v>
      </c>
      <c r="AL247" s="31">
        <f t="shared" si="69"/>
        <v>0</v>
      </c>
      <c r="AM247" s="31">
        <f t="shared" si="70"/>
        <v>0</v>
      </c>
      <c r="AN247" s="31">
        <f t="shared" si="71"/>
        <v>0</v>
      </c>
      <c r="AO247" s="31">
        <f t="shared" si="72"/>
        <v>0</v>
      </c>
      <c r="AP247" s="31">
        <f t="shared" si="73"/>
        <v>0</v>
      </c>
      <c r="AQ247" s="31">
        <f t="shared" si="74"/>
        <v>0</v>
      </c>
      <c r="AR247" s="31">
        <f t="shared" si="75"/>
        <v>0</v>
      </c>
      <c r="AS247" s="31">
        <f t="shared" si="76"/>
        <v>0</v>
      </c>
      <c r="AT247" s="31">
        <f t="shared" si="77"/>
        <v>7.145483768250687</v>
      </c>
      <c r="AU247" s="31">
        <f t="shared" si="78"/>
        <v>7.145483768250687</v>
      </c>
      <c r="AV247" s="31">
        <f t="shared" si="79"/>
        <v>0</v>
      </c>
      <c r="AW247" s="50">
        <f t="shared" si="80"/>
        <v>1</v>
      </c>
      <c r="AX247" s="30">
        <f t="shared" si="81"/>
        <v>0</v>
      </c>
      <c r="AY247" s="51">
        <f t="shared" si="82"/>
        <v>0</v>
      </c>
    </row>
    <row r="248" spans="1:51" ht="12" customHeight="1">
      <c r="A248" s="8" t="s">
        <v>49</v>
      </c>
      <c r="B248" s="8" t="s">
        <v>325</v>
      </c>
      <c r="C248" s="8">
        <v>1</v>
      </c>
      <c r="D248" s="8">
        <v>5</v>
      </c>
      <c r="E248" s="9" t="s">
        <v>146</v>
      </c>
      <c r="F248" s="9">
        <v>39</v>
      </c>
      <c r="G248" s="57">
        <v>34.79</v>
      </c>
      <c r="H248" s="8" t="s">
        <v>278</v>
      </c>
      <c r="I248" s="8">
        <v>1</v>
      </c>
      <c r="J248" s="8">
        <v>2</v>
      </c>
      <c r="K248" s="8">
        <v>1</v>
      </c>
      <c r="L248" s="8">
        <v>1</v>
      </c>
      <c r="M248" s="8">
        <v>9</v>
      </c>
      <c r="N248" s="10" t="s">
        <v>147</v>
      </c>
      <c r="O248" s="8">
        <v>9</v>
      </c>
      <c r="P248" s="8">
        <v>20</v>
      </c>
      <c r="V248" s="7">
        <v>95</v>
      </c>
      <c r="AC248" s="8">
        <v>5</v>
      </c>
      <c r="AE248" s="8" t="s">
        <v>54</v>
      </c>
      <c r="AF248" s="24">
        <f t="shared" si="63"/>
        <v>19</v>
      </c>
      <c r="AG248" s="45">
        <f t="shared" si="64"/>
        <v>476.3655845500458</v>
      </c>
      <c r="AH248" s="46">
        <f t="shared" si="65"/>
        <v>95.27311691000916</v>
      </c>
      <c r="AI248" s="31">
        <f t="shared" si="66"/>
        <v>0</v>
      </c>
      <c r="AJ248" s="31">
        <f t="shared" si="67"/>
        <v>0</v>
      </c>
      <c r="AK248" s="31">
        <f t="shared" si="68"/>
        <v>0</v>
      </c>
      <c r="AL248" s="31">
        <f t="shared" si="69"/>
        <v>0</v>
      </c>
      <c r="AM248" s="31">
        <f t="shared" si="70"/>
        <v>0</v>
      </c>
      <c r="AN248" s="31">
        <f t="shared" si="71"/>
        <v>90.5094610645087</v>
      </c>
      <c r="AO248" s="31">
        <f t="shared" si="72"/>
        <v>0</v>
      </c>
      <c r="AP248" s="31">
        <f t="shared" si="73"/>
        <v>0</v>
      </c>
      <c r="AQ248" s="31">
        <f t="shared" si="74"/>
        <v>0</v>
      </c>
      <c r="AR248" s="31">
        <f t="shared" si="75"/>
        <v>0</v>
      </c>
      <c r="AS248" s="31">
        <f t="shared" si="76"/>
        <v>0</v>
      </c>
      <c r="AT248" s="31">
        <f t="shared" si="77"/>
        <v>0</v>
      </c>
      <c r="AU248" s="31">
        <f t="shared" si="78"/>
        <v>4.763655845500458</v>
      </c>
      <c r="AV248" s="31">
        <f t="shared" si="79"/>
        <v>0</v>
      </c>
      <c r="AW248" s="50">
        <f t="shared" si="80"/>
        <v>0</v>
      </c>
      <c r="AX248" s="30">
        <f t="shared" si="81"/>
        <v>0</v>
      </c>
      <c r="AY248" s="51">
        <f t="shared" si="82"/>
        <v>1</v>
      </c>
    </row>
    <row r="249" spans="1:51" ht="12" customHeight="1">
      <c r="A249" s="8" t="s">
        <v>49</v>
      </c>
      <c r="B249" s="8" t="s">
        <v>325</v>
      </c>
      <c r="C249" s="8">
        <v>1</v>
      </c>
      <c r="D249" s="8">
        <v>9</v>
      </c>
      <c r="E249" s="9" t="s">
        <v>148</v>
      </c>
      <c r="F249" s="9">
        <v>45</v>
      </c>
      <c r="G249" s="57">
        <v>34.85</v>
      </c>
      <c r="H249" s="8" t="s">
        <v>278</v>
      </c>
      <c r="I249" s="8">
        <v>1</v>
      </c>
      <c r="J249" s="8">
        <v>2</v>
      </c>
      <c r="K249" s="8">
        <v>4</v>
      </c>
      <c r="L249" s="8">
        <v>4</v>
      </c>
      <c r="M249" s="8">
        <v>3</v>
      </c>
      <c r="N249" s="10" t="s">
        <v>99</v>
      </c>
      <c r="O249" s="8">
        <v>1</v>
      </c>
      <c r="P249" s="8">
        <v>1</v>
      </c>
      <c r="Q249" s="7"/>
      <c r="V249" s="8">
        <v>50</v>
      </c>
      <c r="AB249" s="8">
        <v>30</v>
      </c>
      <c r="AC249" s="8">
        <v>20</v>
      </c>
      <c r="AF249" s="24">
        <f t="shared" si="63"/>
        <v>6</v>
      </c>
      <c r="AG249" s="45">
        <f t="shared" si="64"/>
        <v>150.43123722633027</v>
      </c>
      <c r="AH249" s="46">
        <f t="shared" si="65"/>
        <v>1.5043123722633027</v>
      </c>
      <c r="AI249" s="31">
        <f t="shared" si="66"/>
        <v>0</v>
      </c>
      <c r="AJ249" s="31">
        <f t="shared" si="67"/>
        <v>0</v>
      </c>
      <c r="AK249" s="31">
        <f t="shared" si="68"/>
        <v>0</v>
      </c>
      <c r="AL249" s="31">
        <f t="shared" si="69"/>
        <v>0</v>
      </c>
      <c r="AM249" s="31">
        <f t="shared" si="70"/>
        <v>0</v>
      </c>
      <c r="AN249" s="31">
        <f t="shared" si="71"/>
        <v>0.7521561861316514</v>
      </c>
      <c r="AO249" s="31">
        <f t="shared" si="72"/>
        <v>0</v>
      </c>
      <c r="AP249" s="31">
        <f t="shared" si="73"/>
        <v>0</v>
      </c>
      <c r="AQ249" s="31">
        <f t="shared" si="74"/>
        <v>0</v>
      </c>
      <c r="AR249" s="31">
        <f t="shared" si="75"/>
        <v>0</v>
      </c>
      <c r="AS249" s="31">
        <f t="shared" si="76"/>
        <v>0</v>
      </c>
      <c r="AT249" s="31">
        <f t="shared" si="77"/>
        <v>0.4512937116789908</v>
      </c>
      <c r="AU249" s="31">
        <f t="shared" si="78"/>
        <v>0.30086247445266057</v>
      </c>
      <c r="AV249" s="31">
        <f t="shared" si="79"/>
        <v>0</v>
      </c>
      <c r="AW249" s="50">
        <f t="shared" si="80"/>
        <v>1</v>
      </c>
      <c r="AX249" s="30">
        <f t="shared" si="81"/>
        <v>0</v>
      </c>
      <c r="AY249" s="51">
        <f t="shared" si="82"/>
        <v>0</v>
      </c>
    </row>
    <row r="250" spans="1:51" ht="12" customHeight="1">
      <c r="A250" s="8" t="s">
        <v>49</v>
      </c>
      <c r="B250" s="8" t="s">
        <v>325</v>
      </c>
      <c r="C250" s="8">
        <v>1</v>
      </c>
      <c r="D250" s="8">
        <v>9</v>
      </c>
      <c r="E250" s="9" t="s">
        <v>148</v>
      </c>
      <c r="F250" s="9">
        <v>45</v>
      </c>
      <c r="G250" s="57">
        <v>34.85</v>
      </c>
      <c r="H250" s="8" t="s">
        <v>278</v>
      </c>
      <c r="I250" s="8">
        <v>2</v>
      </c>
      <c r="J250" s="8">
        <v>2</v>
      </c>
      <c r="K250" s="8">
        <v>4</v>
      </c>
      <c r="L250" s="8">
        <v>3</v>
      </c>
      <c r="M250" s="8">
        <v>1</v>
      </c>
      <c r="N250" s="10" t="s">
        <v>59</v>
      </c>
      <c r="O250" s="8">
        <v>1</v>
      </c>
      <c r="P250" s="8">
        <v>1</v>
      </c>
      <c r="V250" s="7">
        <v>85</v>
      </c>
      <c r="AC250" s="8">
        <v>15</v>
      </c>
      <c r="AF250" s="24">
        <f t="shared" si="63"/>
        <v>6</v>
      </c>
      <c r="AG250" s="45">
        <f t="shared" si="64"/>
        <v>150.43123722633027</v>
      </c>
      <c r="AH250" s="46">
        <f t="shared" si="65"/>
        <v>1.5043123722633027</v>
      </c>
      <c r="AI250" s="31">
        <f t="shared" si="66"/>
        <v>0</v>
      </c>
      <c r="AJ250" s="31">
        <f t="shared" si="67"/>
        <v>0</v>
      </c>
      <c r="AK250" s="31">
        <f t="shared" si="68"/>
        <v>0</v>
      </c>
      <c r="AL250" s="31">
        <f t="shared" si="69"/>
        <v>0</v>
      </c>
      <c r="AM250" s="31">
        <f t="shared" si="70"/>
        <v>0</v>
      </c>
      <c r="AN250" s="31">
        <f t="shared" si="71"/>
        <v>1.2786655164238072</v>
      </c>
      <c r="AO250" s="31">
        <f t="shared" si="72"/>
        <v>0</v>
      </c>
      <c r="AP250" s="31">
        <f t="shared" si="73"/>
        <v>0</v>
      </c>
      <c r="AQ250" s="31">
        <f t="shared" si="74"/>
        <v>0</v>
      </c>
      <c r="AR250" s="31">
        <f t="shared" si="75"/>
        <v>0</v>
      </c>
      <c r="AS250" s="31">
        <f t="shared" si="76"/>
        <v>0</v>
      </c>
      <c r="AT250" s="31">
        <f t="shared" si="77"/>
        <v>0</v>
      </c>
      <c r="AU250" s="31">
        <f t="shared" si="78"/>
        <v>0.2256468558394954</v>
      </c>
      <c r="AV250" s="31">
        <f t="shared" si="79"/>
        <v>0</v>
      </c>
      <c r="AW250" s="50">
        <f t="shared" si="80"/>
        <v>0</v>
      </c>
      <c r="AX250" s="30">
        <f t="shared" si="81"/>
        <v>1</v>
      </c>
      <c r="AY250" s="51">
        <f t="shared" si="82"/>
        <v>0</v>
      </c>
    </row>
    <row r="251" spans="1:51" ht="12" customHeight="1">
      <c r="A251" s="8" t="s">
        <v>49</v>
      </c>
      <c r="B251" s="8" t="s">
        <v>325</v>
      </c>
      <c r="C251" s="8">
        <v>1</v>
      </c>
      <c r="D251" s="8">
        <v>10</v>
      </c>
      <c r="E251" s="9">
        <v>45</v>
      </c>
      <c r="F251" s="9">
        <v>67</v>
      </c>
      <c r="G251" s="57">
        <v>34.96</v>
      </c>
      <c r="H251" s="8" t="s">
        <v>278</v>
      </c>
      <c r="I251" s="8">
        <v>2</v>
      </c>
      <c r="J251" s="8">
        <v>2</v>
      </c>
      <c r="K251" s="8">
        <v>2</v>
      </c>
      <c r="L251" s="8">
        <v>2</v>
      </c>
      <c r="M251" s="8">
        <v>1</v>
      </c>
      <c r="N251" s="10" t="s">
        <v>65</v>
      </c>
      <c r="O251" s="8">
        <v>1</v>
      </c>
      <c r="P251" s="8">
        <v>3</v>
      </c>
      <c r="Q251" s="7">
        <v>100</v>
      </c>
      <c r="AF251" s="24">
        <f t="shared" si="63"/>
        <v>22</v>
      </c>
      <c r="AG251" s="45">
        <f t="shared" si="64"/>
        <v>551.581203163211</v>
      </c>
      <c r="AH251" s="46">
        <f t="shared" si="65"/>
        <v>16.547436094896327</v>
      </c>
      <c r="AI251" s="31">
        <f t="shared" si="66"/>
        <v>16.547436094896327</v>
      </c>
      <c r="AJ251" s="31">
        <f t="shared" si="67"/>
        <v>0</v>
      </c>
      <c r="AK251" s="31">
        <f t="shared" si="68"/>
        <v>0</v>
      </c>
      <c r="AL251" s="31">
        <f t="shared" si="69"/>
        <v>0</v>
      </c>
      <c r="AM251" s="31">
        <f t="shared" si="70"/>
        <v>0</v>
      </c>
      <c r="AN251" s="31">
        <f t="shared" si="71"/>
        <v>0</v>
      </c>
      <c r="AO251" s="31">
        <f t="shared" si="72"/>
        <v>0</v>
      </c>
      <c r="AP251" s="31">
        <f t="shared" si="73"/>
        <v>0</v>
      </c>
      <c r="AQ251" s="31">
        <f t="shared" si="74"/>
        <v>0</v>
      </c>
      <c r="AR251" s="31">
        <f t="shared" si="75"/>
        <v>0</v>
      </c>
      <c r="AS251" s="31">
        <f t="shared" si="76"/>
        <v>0</v>
      </c>
      <c r="AT251" s="31">
        <f t="shared" si="77"/>
        <v>0</v>
      </c>
      <c r="AU251" s="31">
        <f t="shared" si="78"/>
        <v>0</v>
      </c>
      <c r="AV251" s="31">
        <f t="shared" si="79"/>
        <v>0</v>
      </c>
      <c r="AW251" s="50">
        <f t="shared" si="80"/>
        <v>0</v>
      </c>
      <c r="AX251" s="30">
        <f t="shared" si="81"/>
        <v>0</v>
      </c>
      <c r="AY251" s="51">
        <f t="shared" si="82"/>
        <v>0</v>
      </c>
    </row>
    <row r="252" spans="1:51" ht="12" customHeight="1">
      <c r="A252" s="8" t="s">
        <v>49</v>
      </c>
      <c r="B252" s="8" t="s">
        <v>325</v>
      </c>
      <c r="C252" s="8">
        <v>1</v>
      </c>
      <c r="D252" s="8">
        <v>10</v>
      </c>
      <c r="E252" s="9">
        <v>45</v>
      </c>
      <c r="F252" s="9">
        <v>67</v>
      </c>
      <c r="G252" s="57">
        <v>34.96</v>
      </c>
      <c r="H252" s="8" t="s">
        <v>278</v>
      </c>
      <c r="I252" s="8">
        <v>1</v>
      </c>
      <c r="J252" s="8">
        <v>2</v>
      </c>
      <c r="K252" s="8">
        <v>4</v>
      </c>
      <c r="L252" s="8">
        <v>4</v>
      </c>
      <c r="M252" s="8">
        <v>3</v>
      </c>
      <c r="N252" s="10" t="s">
        <v>99</v>
      </c>
      <c r="O252" s="8">
        <v>1</v>
      </c>
      <c r="P252" s="8">
        <v>1</v>
      </c>
      <c r="Q252" s="7"/>
      <c r="AB252" s="8">
        <v>50</v>
      </c>
      <c r="AC252" s="8">
        <v>50</v>
      </c>
      <c r="AF252" s="24">
        <f t="shared" si="63"/>
        <v>22</v>
      </c>
      <c r="AG252" s="45">
        <f t="shared" si="64"/>
        <v>551.581203163211</v>
      </c>
      <c r="AH252" s="46">
        <f t="shared" si="65"/>
        <v>5.51581203163211</v>
      </c>
      <c r="AI252" s="31">
        <f t="shared" si="66"/>
        <v>0</v>
      </c>
      <c r="AJ252" s="31">
        <f t="shared" si="67"/>
        <v>0</v>
      </c>
      <c r="AK252" s="31">
        <f t="shared" si="68"/>
        <v>0</v>
      </c>
      <c r="AL252" s="31">
        <f t="shared" si="69"/>
        <v>0</v>
      </c>
      <c r="AM252" s="31">
        <f t="shared" si="70"/>
        <v>0</v>
      </c>
      <c r="AN252" s="31">
        <f t="shared" si="71"/>
        <v>0</v>
      </c>
      <c r="AO252" s="31">
        <f t="shared" si="72"/>
        <v>0</v>
      </c>
      <c r="AP252" s="31">
        <f t="shared" si="73"/>
        <v>0</v>
      </c>
      <c r="AQ252" s="31">
        <f t="shared" si="74"/>
        <v>0</v>
      </c>
      <c r="AR252" s="31">
        <f t="shared" si="75"/>
        <v>0</v>
      </c>
      <c r="AS252" s="31">
        <f t="shared" si="76"/>
        <v>0</v>
      </c>
      <c r="AT252" s="31">
        <f t="shared" si="77"/>
        <v>2.757906015816055</v>
      </c>
      <c r="AU252" s="31">
        <f t="shared" si="78"/>
        <v>2.757906015816055</v>
      </c>
      <c r="AV252" s="31">
        <f t="shared" si="79"/>
        <v>0</v>
      </c>
      <c r="AW252" s="50">
        <f t="shared" si="80"/>
        <v>1</v>
      </c>
      <c r="AX252" s="30">
        <f t="shared" si="81"/>
        <v>0</v>
      </c>
      <c r="AY252" s="51">
        <f t="shared" si="82"/>
        <v>0</v>
      </c>
    </row>
    <row r="253" spans="1:51" ht="12" customHeight="1">
      <c r="A253" s="8" t="s">
        <v>49</v>
      </c>
      <c r="B253" s="8" t="s">
        <v>325</v>
      </c>
      <c r="C253" s="8">
        <v>1</v>
      </c>
      <c r="D253" s="8">
        <v>10</v>
      </c>
      <c r="E253" s="9">
        <v>45</v>
      </c>
      <c r="F253" s="9">
        <v>67</v>
      </c>
      <c r="G253" s="57">
        <v>34.96</v>
      </c>
      <c r="H253" s="8" t="s">
        <v>278</v>
      </c>
      <c r="I253" s="8">
        <v>3</v>
      </c>
      <c r="J253" s="8">
        <v>2</v>
      </c>
      <c r="K253" s="8">
        <v>4</v>
      </c>
      <c r="L253" s="8">
        <v>3</v>
      </c>
      <c r="M253" s="8">
        <v>1</v>
      </c>
      <c r="N253" s="10" t="s">
        <v>65</v>
      </c>
      <c r="O253" s="8">
        <v>1</v>
      </c>
      <c r="P253" s="8">
        <v>1</v>
      </c>
      <c r="V253" s="7">
        <v>95</v>
      </c>
      <c r="AC253" s="8">
        <v>5</v>
      </c>
      <c r="AF253" s="24">
        <f t="shared" si="63"/>
        <v>22</v>
      </c>
      <c r="AG253" s="45">
        <f t="shared" si="64"/>
        <v>551.581203163211</v>
      </c>
      <c r="AH253" s="46">
        <f t="shared" si="65"/>
        <v>5.51581203163211</v>
      </c>
      <c r="AI253" s="31">
        <f t="shared" si="66"/>
        <v>0</v>
      </c>
      <c r="AJ253" s="31">
        <f t="shared" si="67"/>
        <v>0</v>
      </c>
      <c r="AK253" s="31">
        <f t="shared" si="68"/>
        <v>0</v>
      </c>
      <c r="AL253" s="31">
        <f t="shared" si="69"/>
        <v>0</v>
      </c>
      <c r="AM253" s="31">
        <f t="shared" si="70"/>
        <v>0</v>
      </c>
      <c r="AN253" s="31">
        <f t="shared" si="71"/>
        <v>5.240021430050504</v>
      </c>
      <c r="AO253" s="31">
        <f t="shared" si="72"/>
        <v>0</v>
      </c>
      <c r="AP253" s="31">
        <f t="shared" si="73"/>
        <v>0</v>
      </c>
      <c r="AQ253" s="31">
        <f t="shared" si="74"/>
        <v>0</v>
      </c>
      <c r="AR253" s="31">
        <f t="shared" si="75"/>
        <v>0</v>
      </c>
      <c r="AS253" s="31">
        <f t="shared" si="76"/>
        <v>0</v>
      </c>
      <c r="AT253" s="31">
        <f t="shared" si="77"/>
        <v>0</v>
      </c>
      <c r="AU253" s="31">
        <f t="shared" si="78"/>
        <v>0.2757906015816055</v>
      </c>
      <c r="AV253" s="31">
        <f t="shared" si="79"/>
        <v>0</v>
      </c>
      <c r="AW253" s="50">
        <f t="shared" si="80"/>
        <v>0</v>
      </c>
      <c r="AX253" s="30">
        <f t="shared" si="81"/>
        <v>0</v>
      </c>
      <c r="AY253" s="51">
        <f t="shared" si="82"/>
        <v>1</v>
      </c>
    </row>
    <row r="254" spans="1:51" ht="12" customHeight="1">
      <c r="A254" s="8" t="s">
        <v>49</v>
      </c>
      <c r="B254" s="8" t="s">
        <v>325</v>
      </c>
      <c r="C254" s="8">
        <v>1</v>
      </c>
      <c r="D254" s="8">
        <v>11</v>
      </c>
      <c r="E254" s="9" t="s">
        <v>149</v>
      </c>
      <c r="F254" s="9">
        <v>73</v>
      </c>
      <c r="G254" s="57">
        <v>35.13</v>
      </c>
      <c r="H254" s="8" t="s">
        <v>278</v>
      </c>
      <c r="I254" s="8">
        <v>1</v>
      </c>
      <c r="J254" s="8">
        <v>2</v>
      </c>
      <c r="K254" s="8">
        <v>1</v>
      </c>
      <c r="L254" s="8">
        <v>1</v>
      </c>
      <c r="M254" s="8">
        <v>3</v>
      </c>
      <c r="N254" s="10" t="s">
        <v>78</v>
      </c>
      <c r="O254" s="8">
        <v>1</v>
      </c>
      <c r="P254" s="8">
        <v>2</v>
      </c>
      <c r="Q254" s="7"/>
      <c r="V254" s="8">
        <v>100</v>
      </c>
      <c r="AF254" s="24">
        <f t="shared" si="63"/>
        <v>6</v>
      </c>
      <c r="AG254" s="45">
        <f t="shared" si="64"/>
        <v>150.43123722633027</v>
      </c>
      <c r="AH254" s="46">
        <f t="shared" si="65"/>
        <v>3.0086247445266054</v>
      </c>
      <c r="AI254" s="31">
        <f t="shared" si="66"/>
        <v>0</v>
      </c>
      <c r="AJ254" s="31">
        <f t="shared" si="67"/>
        <v>0</v>
      </c>
      <c r="AK254" s="31">
        <f t="shared" si="68"/>
        <v>0</v>
      </c>
      <c r="AL254" s="31">
        <f t="shared" si="69"/>
        <v>0</v>
      </c>
      <c r="AM254" s="31">
        <f t="shared" si="70"/>
        <v>0</v>
      </c>
      <c r="AN254" s="31">
        <f t="shared" si="71"/>
        <v>3.0086247445266054</v>
      </c>
      <c r="AO254" s="31">
        <f t="shared" si="72"/>
        <v>0</v>
      </c>
      <c r="AP254" s="31">
        <f t="shared" si="73"/>
        <v>0</v>
      </c>
      <c r="AQ254" s="31">
        <f t="shared" si="74"/>
        <v>0</v>
      </c>
      <c r="AR254" s="31">
        <f t="shared" si="75"/>
        <v>0</v>
      </c>
      <c r="AS254" s="31">
        <f t="shared" si="76"/>
        <v>0</v>
      </c>
      <c r="AT254" s="31">
        <f t="shared" si="77"/>
        <v>0</v>
      </c>
      <c r="AU254" s="31">
        <f t="shared" si="78"/>
        <v>0</v>
      </c>
      <c r="AV254" s="31">
        <f t="shared" si="79"/>
        <v>0</v>
      </c>
      <c r="AW254" s="50">
        <f t="shared" si="80"/>
        <v>0</v>
      </c>
      <c r="AX254" s="30">
        <f t="shared" si="81"/>
        <v>0</v>
      </c>
      <c r="AY254" s="51">
        <f t="shared" si="82"/>
        <v>1</v>
      </c>
    </row>
    <row r="255" spans="1:51" ht="12" customHeight="1">
      <c r="A255" s="8" t="s">
        <v>49</v>
      </c>
      <c r="B255" s="8" t="s">
        <v>325</v>
      </c>
      <c r="C255" s="8">
        <v>1</v>
      </c>
      <c r="D255" s="8">
        <v>11</v>
      </c>
      <c r="E255" s="9" t="s">
        <v>149</v>
      </c>
      <c r="F255" s="9">
        <v>73</v>
      </c>
      <c r="G255" s="57">
        <v>35.13</v>
      </c>
      <c r="H255" s="8" t="s">
        <v>278</v>
      </c>
      <c r="I255" s="8">
        <v>2</v>
      </c>
      <c r="J255" s="8">
        <v>2</v>
      </c>
      <c r="K255" s="8">
        <v>4</v>
      </c>
      <c r="L255" s="8">
        <v>2</v>
      </c>
      <c r="M255" s="8">
        <v>3</v>
      </c>
      <c r="N255" s="10" t="s">
        <v>65</v>
      </c>
      <c r="O255" s="8">
        <v>1</v>
      </c>
      <c r="P255" s="8">
        <v>2</v>
      </c>
      <c r="Q255" s="7">
        <v>100</v>
      </c>
      <c r="AF255" s="24">
        <f t="shared" si="63"/>
        <v>6</v>
      </c>
      <c r="AG255" s="45">
        <f t="shared" si="64"/>
        <v>150.43123722633027</v>
      </c>
      <c r="AH255" s="46">
        <f t="shared" si="65"/>
        <v>3.0086247445266054</v>
      </c>
      <c r="AI255" s="31">
        <f t="shared" si="66"/>
        <v>3.0086247445266054</v>
      </c>
      <c r="AJ255" s="31">
        <f t="shared" si="67"/>
        <v>0</v>
      </c>
      <c r="AK255" s="31">
        <f t="shared" si="68"/>
        <v>0</v>
      </c>
      <c r="AL255" s="31">
        <f t="shared" si="69"/>
        <v>0</v>
      </c>
      <c r="AM255" s="31">
        <f t="shared" si="70"/>
        <v>0</v>
      </c>
      <c r="AN255" s="31">
        <f t="shared" si="71"/>
        <v>0</v>
      </c>
      <c r="AO255" s="31">
        <f t="shared" si="72"/>
        <v>0</v>
      </c>
      <c r="AP255" s="31">
        <f t="shared" si="73"/>
        <v>0</v>
      </c>
      <c r="AQ255" s="31">
        <f t="shared" si="74"/>
        <v>0</v>
      </c>
      <c r="AR255" s="31">
        <f t="shared" si="75"/>
        <v>0</v>
      </c>
      <c r="AS255" s="31">
        <f t="shared" si="76"/>
        <v>0</v>
      </c>
      <c r="AT255" s="31">
        <f t="shared" si="77"/>
        <v>0</v>
      </c>
      <c r="AU255" s="31">
        <f t="shared" si="78"/>
        <v>0</v>
      </c>
      <c r="AV255" s="31">
        <f t="shared" si="79"/>
        <v>0</v>
      </c>
      <c r="AW255" s="50">
        <f t="shared" si="80"/>
        <v>0</v>
      </c>
      <c r="AX255" s="30">
        <f t="shared" si="81"/>
        <v>0</v>
      </c>
      <c r="AY255" s="51">
        <f t="shared" si="82"/>
        <v>0</v>
      </c>
    </row>
    <row r="256" spans="1:51" ht="12" customHeight="1">
      <c r="A256" s="8" t="s">
        <v>49</v>
      </c>
      <c r="B256" s="8" t="s">
        <v>325</v>
      </c>
      <c r="C256" s="8">
        <v>1</v>
      </c>
      <c r="D256" s="8">
        <v>13</v>
      </c>
      <c r="E256" s="9" t="s">
        <v>134</v>
      </c>
      <c r="F256" s="9">
        <v>83</v>
      </c>
      <c r="G256" s="57">
        <v>35.23</v>
      </c>
      <c r="H256" s="8" t="s">
        <v>278</v>
      </c>
      <c r="I256" s="8">
        <v>3</v>
      </c>
      <c r="J256" s="8">
        <v>2</v>
      </c>
      <c r="K256" s="8">
        <v>4</v>
      </c>
      <c r="L256" s="8">
        <v>4</v>
      </c>
      <c r="M256" s="8">
        <v>1</v>
      </c>
      <c r="N256" s="10" t="s">
        <v>99</v>
      </c>
      <c r="O256" s="8">
        <v>1</v>
      </c>
      <c r="P256" s="8">
        <v>1</v>
      </c>
      <c r="Q256" s="7"/>
      <c r="AB256" s="8">
        <v>20</v>
      </c>
      <c r="AC256" s="8">
        <v>80</v>
      </c>
      <c r="AF256" s="24">
        <f t="shared" si="63"/>
        <v>10</v>
      </c>
      <c r="AG256" s="45">
        <f t="shared" si="64"/>
        <v>250.71872871055044</v>
      </c>
      <c r="AH256" s="46">
        <f t="shared" si="65"/>
        <v>2.5071872871055043</v>
      </c>
      <c r="AI256" s="31">
        <f t="shared" si="66"/>
        <v>0</v>
      </c>
      <c r="AJ256" s="31">
        <f t="shared" si="67"/>
        <v>0</v>
      </c>
      <c r="AK256" s="31">
        <f t="shared" si="68"/>
        <v>0</v>
      </c>
      <c r="AL256" s="31">
        <f t="shared" si="69"/>
        <v>0</v>
      </c>
      <c r="AM256" s="31">
        <f t="shared" si="70"/>
        <v>0</v>
      </c>
      <c r="AN256" s="31">
        <f t="shared" si="71"/>
        <v>0</v>
      </c>
      <c r="AO256" s="31">
        <f t="shared" si="72"/>
        <v>0</v>
      </c>
      <c r="AP256" s="31">
        <f t="shared" si="73"/>
        <v>0</v>
      </c>
      <c r="AQ256" s="31">
        <f t="shared" si="74"/>
        <v>0</v>
      </c>
      <c r="AR256" s="31">
        <f t="shared" si="75"/>
        <v>0</v>
      </c>
      <c r="AS256" s="31">
        <f t="shared" si="76"/>
        <v>0</v>
      </c>
      <c r="AT256" s="31">
        <f t="shared" si="77"/>
        <v>0.5014374574211009</v>
      </c>
      <c r="AU256" s="31">
        <f t="shared" si="78"/>
        <v>2.0057498296844036</v>
      </c>
      <c r="AV256" s="31">
        <f t="shared" si="79"/>
        <v>0</v>
      </c>
      <c r="AW256" s="50">
        <f t="shared" si="80"/>
        <v>1</v>
      </c>
      <c r="AX256" s="30">
        <f t="shared" si="81"/>
        <v>0</v>
      </c>
      <c r="AY256" s="51">
        <f t="shared" si="82"/>
        <v>0</v>
      </c>
    </row>
    <row r="257" spans="1:51" ht="12" customHeight="1">
      <c r="A257" s="8" t="s">
        <v>49</v>
      </c>
      <c r="B257" s="8" t="s">
        <v>325</v>
      </c>
      <c r="C257" s="8">
        <v>1</v>
      </c>
      <c r="D257" s="8">
        <v>12</v>
      </c>
      <c r="E257" s="9" t="s">
        <v>134</v>
      </c>
      <c r="F257" s="9">
        <v>83</v>
      </c>
      <c r="G257" s="57">
        <v>35.23</v>
      </c>
      <c r="H257" s="8" t="s">
        <v>278</v>
      </c>
      <c r="I257" s="8">
        <v>1</v>
      </c>
      <c r="J257" s="8">
        <v>2</v>
      </c>
      <c r="K257" s="8">
        <v>4</v>
      </c>
      <c r="L257" s="8">
        <v>9</v>
      </c>
      <c r="M257" s="8">
        <v>9</v>
      </c>
      <c r="N257" s="10" t="s">
        <v>147</v>
      </c>
      <c r="O257" s="8">
        <v>9</v>
      </c>
      <c r="P257" s="8">
        <v>5</v>
      </c>
      <c r="Q257" s="7">
        <v>100</v>
      </c>
      <c r="AF257" s="24">
        <f t="shared" si="63"/>
        <v>10</v>
      </c>
      <c r="AG257" s="45">
        <f t="shared" si="64"/>
        <v>250.71872871055044</v>
      </c>
      <c r="AH257" s="46">
        <f t="shared" si="65"/>
        <v>12.535936435527523</v>
      </c>
      <c r="AI257" s="31">
        <f t="shared" si="66"/>
        <v>12.535936435527523</v>
      </c>
      <c r="AJ257" s="31">
        <f t="shared" si="67"/>
        <v>0</v>
      </c>
      <c r="AK257" s="31">
        <f t="shared" si="68"/>
        <v>0</v>
      </c>
      <c r="AL257" s="31">
        <f t="shared" si="69"/>
        <v>0</v>
      </c>
      <c r="AM257" s="31">
        <f t="shared" si="70"/>
        <v>0</v>
      </c>
      <c r="AN257" s="31">
        <f t="shared" si="71"/>
        <v>0</v>
      </c>
      <c r="AO257" s="31">
        <f t="shared" si="72"/>
        <v>0</v>
      </c>
      <c r="AP257" s="31">
        <f t="shared" si="73"/>
        <v>0</v>
      </c>
      <c r="AQ257" s="31">
        <f t="shared" si="74"/>
        <v>0</v>
      </c>
      <c r="AR257" s="31">
        <f t="shared" si="75"/>
        <v>0</v>
      </c>
      <c r="AS257" s="31">
        <f t="shared" si="76"/>
        <v>0</v>
      </c>
      <c r="AT257" s="31">
        <f t="shared" si="77"/>
        <v>0</v>
      </c>
      <c r="AU257" s="31">
        <f t="shared" si="78"/>
        <v>0</v>
      </c>
      <c r="AV257" s="31">
        <f t="shared" si="79"/>
        <v>0</v>
      </c>
      <c r="AW257" s="50">
        <f t="shared" si="80"/>
        <v>0</v>
      </c>
      <c r="AX257" s="30">
        <f t="shared" si="81"/>
        <v>0</v>
      </c>
      <c r="AY257" s="51">
        <f t="shared" si="82"/>
        <v>0</v>
      </c>
    </row>
    <row r="258" spans="1:51" ht="12" customHeight="1">
      <c r="A258" s="8" t="s">
        <v>49</v>
      </c>
      <c r="B258" s="8" t="s">
        <v>325</v>
      </c>
      <c r="C258" s="8">
        <v>1</v>
      </c>
      <c r="D258" s="8">
        <v>13</v>
      </c>
      <c r="E258" s="9" t="s">
        <v>134</v>
      </c>
      <c r="F258" s="9">
        <v>83</v>
      </c>
      <c r="G258" s="57">
        <v>35.23</v>
      </c>
      <c r="H258" s="8" t="s">
        <v>278</v>
      </c>
      <c r="I258" s="8">
        <v>4</v>
      </c>
      <c r="J258" s="8">
        <v>2</v>
      </c>
      <c r="K258" s="8">
        <v>4</v>
      </c>
      <c r="L258" s="8">
        <v>2</v>
      </c>
      <c r="M258" s="8">
        <v>3</v>
      </c>
      <c r="N258" s="10" t="s">
        <v>65</v>
      </c>
      <c r="O258" s="8">
        <v>3</v>
      </c>
      <c r="P258" s="8">
        <v>4</v>
      </c>
      <c r="Q258" s="7">
        <v>100</v>
      </c>
      <c r="AF258" s="24">
        <f t="shared" si="63"/>
        <v>10</v>
      </c>
      <c r="AG258" s="45">
        <f t="shared" si="64"/>
        <v>250.71872871055044</v>
      </c>
      <c r="AH258" s="46">
        <f t="shared" si="65"/>
        <v>10.028749148422017</v>
      </c>
      <c r="AI258" s="31">
        <f t="shared" si="66"/>
        <v>10.028749148422017</v>
      </c>
      <c r="AJ258" s="31">
        <f t="shared" si="67"/>
        <v>0</v>
      </c>
      <c r="AK258" s="31">
        <f t="shared" si="68"/>
        <v>0</v>
      </c>
      <c r="AL258" s="31">
        <f t="shared" si="69"/>
        <v>0</v>
      </c>
      <c r="AM258" s="31">
        <f t="shared" si="70"/>
        <v>0</v>
      </c>
      <c r="AN258" s="31">
        <f t="shared" si="71"/>
        <v>0</v>
      </c>
      <c r="AO258" s="31">
        <f t="shared" si="72"/>
        <v>0</v>
      </c>
      <c r="AP258" s="31">
        <f t="shared" si="73"/>
        <v>0</v>
      </c>
      <c r="AQ258" s="31">
        <f t="shared" si="74"/>
        <v>0</v>
      </c>
      <c r="AR258" s="31">
        <f t="shared" si="75"/>
        <v>0</v>
      </c>
      <c r="AS258" s="31">
        <f t="shared" si="76"/>
        <v>0</v>
      </c>
      <c r="AT258" s="31">
        <f t="shared" si="77"/>
        <v>0</v>
      </c>
      <c r="AU258" s="31">
        <f t="shared" si="78"/>
        <v>0</v>
      </c>
      <c r="AV258" s="31">
        <f t="shared" si="79"/>
        <v>0</v>
      </c>
      <c r="AW258" s="50">
        <f t="shared" si="80"/>
        <v>0</v>
      </c>
      <c r="AX258" s="30">
        <f t="shared" si="81"/>
        <v>0</v>
      </c>
      <c r="AY258" s="51">
        <f t="shared" si="82"/>
        <v>0</v>
      </c>
    </row>
    <row r="259" spans="1:51" ht="12" customHeight="1">
      <c r="A259" s="8" t="s">
        <v>49</v>
      </c>
      <c r="B259" s="8" t="s">
        <v>325</v>
      </c>
      <c r="C259" s="8">
        <v>1</v>
      </c>
      <c r="D259" s="8">
        <v>13</v>
      </c>
      <c r="E259" s="9" t="s">
        <v>134</v>
      </c>
      <c r="F259" s="9">
        <v>83</v>
      </c>
      <c r="G259" s="57">
        <v>35.23</v>
      </c>
      <c r="H259" s="8" t="s">
        <v>278</v>
      </c>
      <c r="I259" s="8">
        <v>1</v>
      </c>
      <c r="J259" s="8">
        <v>2</v>
      </c>
      <c r="K259" s="8">
        <v>1</v>
      </c>
      <c r="L259" s="8">
        <v>1</v>
      </c>
      <c r="M259" s="8">
        <v>3</v>
      </c>
      <c r="N259" s="10" t="s">
        <v>59</v>
      </c>
      <c r="O259" s="8">
        <v>1</v>
      </c>
      <c r="P259" s="8">
        <v>2</v>
      </c>
      <c r="Q259" s="7"/>
      <c r="V259" s="8">
        <v>90</v>
      </c>
      <c r="AC259" s="8">
        <v>10</v>
      </c>
      <c r="AF259" s="24">
        <f t="shared" si="63"/>
        <v>10</v>
      </c>
      <c r="AG259" s="45">
        <f t="shared" si="64"/>
        <v>250.71872871055044</v>
      </c>
      <c r="AH259" s="46">
        <f t="shared" si="65"/>
        <v>5.014374574211009</v>
      </c>
      <c r="AI259" s="31">
        <f t="shared" si="66"/>
        <v>0</v>
      </c>
      <c r="AJ259" s="31">
        <f t="shared" si="67"/>
        <v>0</v>
      </c>
      <c r="AK259" s="31">
        <f t="shared" si="68"/>
        <v>0</v>
      </c>
      <c r="AL259" s="31">
        <f t="shared" si="69"/>
        <v>0</v>
      </c>
      <c r="AM259" s="31">
        <f t="shared" si="70"/>
        <v>0</v>
      </c>
      <c r="AN259" s="31">
        <f t="shared" si="71"/>
        <v>4.5129371167899075</v>
      </c>
      <c r="AO259" s="31">
        <f t="shared" si="72"/>
        <v>0</v>
      </c>
      <c r="AP259" s="31">
        <f t="shared" si="73"/>
        <v>0</v>
      </c>
      <c r="AQ259" s="31">
        <f t="shared" si="74"/>
        <v>0</v>
      </c>
      <c r="AR259" s="31">
        <f t="shared" si="75"/>
        <v>0</v>
      </c>
      <c r="AS259" s="31">
        <f t="shared" si="76"/>
        <v>0</v>
      </c>
      <c r="AT259" s="31">
        <f t="shared" si="77"/>
        <v>0</v>
      </c>
      <c r="AU259" s="31">
        <f t="shared" si="78"/>
        <v>0.5014374574211009</v>
      </c>
      <c r="AV259" s="31">
        <f t="shared" si="79"/>
        <v>0</v>
      </c>
      <c r="AW259" s="50">
        <f t="shared" si="80"/>
        <v>0</v>
      </c>
      <c r="AX259" s="30">
        <f t="shared" si="81"/>
        <v>0</v>
      </c>
      <c r="AY259" s="51">
        <f t="shared" si="82"/>
        <v>1</v>
      </c>
    </row>
    <row r="260" spans="1:51" ht="12" customHeight="1">
      <c r="A260" s="8" t="s">
        <v>49</v>
      </c>
      <c r="B260" s="8" t="s">
        <v>325</v>
      </c>
      <c r="C260" s="8">
        <v>1</v>
      </c>
      <c r="D260" s="8">
        <v>13</v>
      </c>
      <c r="E260" s="9" t="s">
        <v>134</v>
      </c>
      <c r="F260" s="9">
        <v>83</v>
      </c>
      <c r="G260" s="57">
        <v>35.23</v>
      </c>
      <c r="H260" s="8" t="s">
        <v>278</v>
      </c>
      <c r="I260" s="8">
        <v>2</v>
      </c>
      <c r="J260" s="8">
        <v>2</v>
      </c>
      <c r="K260" s="8">
        <v>1</v>
      </c>
      <c r="L260" s="8">
        <v>1</v>
      </c>
      <c r="M260" s="8">
        <v>3</v>
      </c>
      <c r="N260" s="10" t="s">
        <v>77</v>
      </c>
      <c r="O260" s="8">
        <v>1</v>
      </c>
      <c r="P260" s="8">
        <v>2</v>
      </c>
      <c r="Q260" s="7"/>
      <c r="U260" s="8">
        <v>40</v>
      </c>
      <c r="V260" s="8">
        <v>40</v>
      </c>
      <c r="AB260" s="8">
        <v>10</v>
      </c>
      <c r="AC260" s="8">
        <v>10</v>
      </c>
      <c r="AF260" s="24">
        <f aca="true" t="shared" si="83" ref="AF260:AF323">F260-E260</f>
        <v>10</v>
      </c>
      <c r="AG260" s="45">
        <f aca="true" t="shared" si="84" ref="AG260:AG323">AF260*PI()*(2.825^2)</f>
        <v>250.71872871055044</v>
      </c>
      <c r="AH260" s="46">
        <f aca="true" t="shared" si="85" ref="AH260:AH323">(P260/100)*AG260</f>
        <v>5.014374574211009</v>
      </c>
      <c r="AI260" s="31">
        <f aca="true" t="shared" si="86" ref="AI260:AI323">(Q260/100)*$AH260</f>
        <v>0</v>
      </c>
      <c r="AJ260" s="31">
        <f aca="true" t="shared" si="87" ref="AJ260:AJ323">(R260/100)*$AH260</f>
        <v>0</v>
      </c>
      <c r="AK260" s="31">
        <f aca="true" t="shared" si="88" ref="AK260:AK323">(S260/100)*$AH260</f>
        <v>0</v>
      </c>
      <c r="AL260" s="31">
        <f aca="true" t="shared" si="89" ref="AL260:AL323">(T260/100)*$AH260</f>
        <v>0</v>
      </c>
      <c r="AM260" s="31">
        <f aca="true" t="shared" si="90" ref="AM260:AM323">(U260/100)*$AH260</f>
        <v>2.0057498296844036</v>
      </c>
      <c r="AN260" s="31">
        <f aca="true" t="shared" si="91" ref="AN260:AN323">(V260/100)*$AH260</f>
        <v>2.0057498296844036</v>
      </c>
      <c r="AO260" s="31">
        <f aca="true" t="shared" si="92" ref="AO260:AO323">(W260/100)*$AH260</f>
        <v>0</v>
      </c>
      <c r="AP260" s="31">
        <f aca="true" t="shared" si="93" ref="AP260:AP323">(X260/100)*$AH260</f>
        <v>0</v>
      </c>
      <c r="AQ260" s="31">
        <f aca="true" t="shared" si="94" ref="AQ260:AQ323">(Y260/100)*$AH260</f>
        <v>0</v>
      </c>
      <c r="AR260" s="31">
        <f aca="true" t="shared" si="95" ref="AR260:AR323">(Z260/100)*$AH260</f>
        <v>0</v>
      </c>
      <c r="AS260" s="31">
        <f aca="true" t="shared" si="96" ref="AS260:AS323">(AA260/100)*$AH260</f>
        <v>0</v>
      </c>
      <c r="AT260" s="31">
        <f aca="true" t="shared" si="97" ref="AT260:AT323">(AB260/100)*$AH260</f>
        <v>0.5014374574211009</v>
      </c>
      <c r="AU260" s="31">
        <f aca="true" t="shared" si="98" ref="AU260:AU323">(AC260/100)*$AH260</f>
        <v>0.5014374574211009</v>
      </c>
      <c r="AV260" s="31">
        <f aca="true" t="shared" si="99" ref="AV260:AV323">(AD260/100)*$AH260</f>
        <v>0</v>
      </c>
      <c r="AW260" s="50">
        <f t="shared" si="80"/>
        <v>0</v>
      </c>
      <c r="AX260" s="30">
        <f t="shared" si="81"/>
        <v>0</v>
      </c>
      <c r="AY260" s="51">
        <f t="shared" si="82"/>
        <v>0</v>
      </c>
    </row>
    <row r="261" spans="1:51" ht="12" customHeight="1">
      <c r="A261" s="8" t="s">
        <v>49</v>
      </c>
      <c r="B261" s="8" t="s">
        <v>325</v>
      </c>
      <c r="C261" s="8">
        <v>1</v>
      </c>
      <c r="D261" s="8">
        <v>14</v>
      </c>
      <c r="E261" s="9" t="s">
        <v>150</v>
      </c>
      <c r="F261" s="9">
        <v>124</v>
      </c>
      <c r="G261" s="57">
        <v>35.64</v>
      </c>
      <c r="H261" s="8" t="s">
        <v>278</v>
      </c>
      <c r="I261" s="8">
        <v>1</v>
      </c>
      <c r="J261" s="8">
        <v>2</v>
      </c>
      <c r="K261" s="8">
        <v>4</v>
      </c>
      <c r="L261" s="8">
        <v>4</v>
      </c>
      <c r="M261" s="8">
        <v>3</v>
      </c>
      <c r="N261" s="10" t="s">
        <v>99</v>
      </c>
      <c r="O261" s="8">
        <v>1</v>
      </c>
      <c r="P261" s="8">
        <v>1</v>
      </c>
      <c r="Q261" s="7"/>
      <c r="AC261" s="8">
        <v>100</v>
      </c>
      <c r="AF261" s="24">
        <f t="shared" si="83"/>
        <v>41</v>
      </c>
      <c r="AG261" s="45">
        <f t="shared" si="84"/>
        <v>1027.9467877132568</v>
      </c>
      <c r="AH261" s="46">
        <f t="shared" si="85"/>
        <v>10.279467877132568</v>
      </c>
      <c r="AI261" s="31">
        <f t="shared" si="86"/>
        <v>0</v>
      </c>
      <c r="AJ261" s="31">
        <f t="shared" si="87"/>
        <v>0</v>
      </c>
      <c r="AK261" s="31">
        <f t="shared" si="88"/>
        <v>0</v>
      </c>
      <c r="AL261" s="31">
        <f t="shared" si="89"/>
        <v>0</v>
      </c>
      <c r="AM261" s="31">
        <f t="shared" si="90"/>
        <v>0</v>
      </c>
      <c r="AN261" s="31">
        <f t="shared" si="91"/>
        <v>0</v>
      </c>
      <c r="AO261" s="31">
        <f t="shared" si="92"/>
        <v>0</v>
      </c>
      <c r="AP261" s="31">
        <f t="shared" si="93"/>
        <v>0</v>
      </c>
      <c r="AQ261" s="31">
        <f t="shared" si="94"/>
        <v>0</v>
      </c>
      <c r="AR261" s="31">
        <f t="shared" si="95"/>
        <v>0</v>
      </c>
      <c r="AS261" s="31">
        <f t="shared" si="96"/>
        <v>0</v>
      </c>
      <c r="AT261" s="31">
        <f t="shared" si="97"/>
        <v>0</v>
      </c>
      <c r="AU261" s="31">
        <f t="shared" si="98"/>
        <v>10.279467877132568</v>
      </c>
      <c r="AV261" s="31">
        <f t="shared" si="99"/>
        <v>0</v>
      </c>
      <c r="AW261" s="50">
        <f aca="true" t="shared" si="100" ref="AW261:AW324">IF(AC261+AB261&gt;40,1,0)</f>
        <v>1</v>
      </c>
      <c r="AX261" s="30">
        <f aca="true" t="shared" si="101" ref="AX261:AX324">IF(AND(AND(AB261+AC261&lt;45,AB261+AC261&gt;10),V261&gt;(100-AB261+AC261)/2),1,0)</f>
        <v>0</v>
      </c>
      <c r="AY261" s="51">
        <f t="shared" si="82"/>
        <v>0</v>
      </c>
    </row>
    <row r="262" spans="1:51" ht="12" customHeight="1">
      <c r="A262" s="8" t="s">
        <v>49</v>
      </c>
      <c r="B262" s="8" t="s">
        <v>325</v>
      </c>
      <c r="C262" s="8">
        <v>1</v>
      </c>
      <c r="D262" s="8" t="s">
        <v>151</v>
      </c>
      <c r="E262" s="9" t="s">
        <v>150</v>
      </c>
      <c r="F262" s="9">
        <v>124</v>
      </c>
      <c r="G262" s="57">
        <v>35.64</v>
      </c>
      <c r="H262" s="8" t="s">
        <v>278</v>
      </c>
      <c r="I262" s="8">
        <v>2</v>
      </c>
      <c r="J262" s="8">
        <v>2</v>
      </c>
      <c r="K262" s="8">
        <v>4</v>
      </c>
      <c r="L262" s="8">
        <v>4</v>
      </c>
      <c r="M262" s="8">
        <v>3</v>
      </c>
      <c r="N262" s="10" t="s">
        <v>111</v>
      </c>
      <c r="O262" s="8">
        <v>9</v>
      </c>
      <c r="P262" s="8">
        <v>1</v>
      </c>
      <c r="Q262" s="7"/>
      <c r="V262" s="14">
        <v>20</v>
      </c>
      <c r="AC262" s="8">
        <v>80</v>
      </c>
      <c r="AF262" s="24">
        <f t="shared" si="83"/>
        <v>41</v>
      </c>
      <c r="AG262" s="45">
        <f t="shared" si="84"/>
        <v>1027.9467877132568</v>
      </c>
      <c r="AH262" s="46">
        <f t="shared" si="85"/>
        <v>10.279467877132568</v>
      </c>
      <c r="AI262" s="31">
        <f t="shared" si="86"/>
        <v>0</v>
      </c>
      <c r="AJ262" s="31">
        <f t="shared" si="87"/>
        <v>0</v>
      </c>
      <c r="AK262" s="31">
        <f t="shared" si="88"/>
        <v>0</v>
      </c>
      <c r="AL262" s="31">
        <f t="shared" si="89"/>
        <v>0</v>
      </c>
      <c r="AM262" s="31">
        <f t="shared" si="90"/>
        <v>0</v>
      </c>
      <c r="AN262" s="31">
        <f t="shared" si="91"/>
        <v>2.0558935754265137</v>
      </c>
      <c r="AO262" s="31">
        <f t="shared" si="92"/>
        <v>0</v>
      </c>
      <c r="AP262" s="31">
        <f t="shared" si="93"/>
        <v>0</v>
      </c>
      <c r="AQ262" s="31">
        <f t="shared" si="94"/>
        <v>0</v>
      </c>
      <c r="AR262" s="31">
        <f t="shared" si="95"/>
        <v>0</v>
      </c>
      <c r="AS262" s="31">
        <f t="shared" si="96"/>
        <v>0</v>
      </c>
      <c r="AT262" s="31">
        <f t="shared" si="97"/>
        <v>0</v>
      </c>
      <c r="AU262" s="31">
        <f t="shared" si="98"/>
        <v>8.223574301706055</v>
      </c>
      <c r="AV262" s="31">
        <f t="shared" si="99"/>
        <v>0</v>
      </c>
      <c r="AW262" s="50">
        <f t="shared" si="100"/>
        <v>1</v>
      </c>
      <c r="AX262" s="30">
        <f t="shared" si="101"/>
        <v>0</v>
      </c>
      <c r="AY262" s="51">
        <f t="shared" si="82"/>
        <v>0</v>
      </c>
    </row>
    <row r="263" spans="1:51" ht="12" customHeight="1">
      <c r="A263" s="8" t="s">
        <v>49</v>
      </c>
      <c r="B263" s="8" t="s">
        <v>325</v>
      </c>
      <c r="C263" s="8">
        <v>1</v>
      </c>
      <c r="D263" s="8" t="s">
        <v>151</v>
      </c>
      <c r="E263" s="9" t="s">
        <v>150</v>
      </c>
      <c r="F263" s="9">
        <v>124</v>
      </c>
      <c r="G263" s="57">
        <v>35.64</v>
      </c>
      <c r="H263" s="8" t="s">
        <v>278</v>
      </c>
      <c r="I263" s="8">
        <v>1</v>
      </c>
      <c r="J263" s="8">
        <v>2</v>
      </c>
      <c r="K263" s="8">
        <v>4</v>
      </c>
      <c r="L263" s="8">
        <v>5</v>
      </c>
      <c r="M263" s="8">
        <v>3</v>
      </c>
      <c r="N263" s="10" t="s">
        <v>99</v>
      </c>
      <c r="O263" s="8">
        <v>1</v>
      </c>
      <c r="P263" s="8">
        <v>5</v>
      </c>
      <c r="Q263" s="7"/>
      <c r="V263" s="13"/>
      <c r="AB263" s="8">
        <v>60</v>
      </c>
      <c r="AC263" s="8">
        <v>40</v>
      </c>
      <c r="AF263" s="24">
        <f t="shared" si="83"/>
        <v>41</v>
      </c>
      <c r="AG263" s="45">
        <f t="shared" si="84"/>
        <v>1027.9467877132568</v>
      </c>
      <c r="AH263" s="46">
        <f t="shared" si="85"/>
        <v>51.39733938566284</v>
      </c>
      <c r="AI263" s="31">
        <f t="shared" si="86"/>
        <v>0</v>
      </c>
      <c r="AJ263" s="31">
        <f t="shared" si="87"/>
        <v>0</v>
      </c>
      <c r="AK263" s="31">
        <f t="shared" si="88"/>
        <v>0</v>
      </c>
      <c r="AL263" s="31">
        <f t="shared" si="89"/>
        <v>0</v>
      </c>
      <c r="AM263" s="31">
        <f t="shared" si="90"/>
        <v>0</v>
      </c>
      <c r="AN263" s="31">
        <f t="shared" si="91"/>
        <v>0</v>
      </c>
      <c r="AO263" s="31">
        <f t="shared" si="92"/>
        <v>0</v>
      </c>
      <c r="AP263" s="31">
        <f t="shared" si="93"/>
        <v>0</v>
      </c>
      <c r="AQ263" s="31">
        <f t="shared" si="94"/>
        <v>0</v>
      </c>
      <c r="AR263" s="31">
        <f t="shared" si="95"/>
        <v>0</v>
      </c>
      <c r="AS263" s="31">
        <f t="shared" si="96"/>
        <v>0</v>
      </c>
      <c r="AT263" s="31">
        <f t="shared" si="97"/>
        <v>30.838403631397703</v>
      </c>
      <c r="AU263" s="31">
        <f t="shared" si="98"/>
        <v>20.558935754265136</v>
      </c>
      <c r="AV263" s="31">
        <f t="shared" si="99"/>
        <v>0</v>
      </c>
      <c r="AW263" s="50">
        <f t="shared" si="100"/>
        <v>1</v>
      </c>
      <c r="AX263" s="30">
        <f t="shared" si="101"/>
        <v>0</v>
      </c>
      <c r="AY263" s="51">
        <f t="shared" si="82"/>
        <v>0</v>
      </c>
    </row>
    <row r="264" spans="1:51" ht="12" customHeight="1">
      <c r="A264" s="8" t="s">
        <v>49</v>
      </c>
      <c r="B264" s="8" t="s">
        <v>325</v>
      </c>
      <c r="C264" s="8">
        <v>1</v>
      </c>
      <c r="D264" s="8">
        <v>14</v>
      </c>
      <c r="E264" s="9" t="s">
        <v>150</v>
      </c>
      <c r="F264" s="9">
        <v>124</v>
      </c>
      <c r="G264" s="57">
        <v>35.64</v>
      </c>
      <c r="H264" s="8" t="s">
        <v>278</v>
      </c>
      <c r="I264" s="8">
        <v>2</v>
      </c>
      <c r="J264" s="8">
        <v>2</v>
      </c>
      <c r="K264" s="8">
        <v>4</v>
      </c>
      <c r="L264" s="8">
        <v>3</v>
      </c>
      <c r="M264" s="8">
        <v>1</v>
      </c>
      <c r="N264" s="10" t="s">
        <v>59</v>
      </c>
      <c r="O264" s="8">
        <v>1</v>
      </c>
      <c r="P264" s="8">
        <v>1</v>
      </c>
      <c r="Q264" s="7"/>
      <c r="V264" s="14">
        <v>70</v>
      </c>
      <c r="AC264" s="8">
        <v>30</v>
      </c>
      <c r="AF264" s="24">
        <f t="shared" si="83"/>
        <v>41</v>
      </c>
      <c r="AG264" s="45">
        <f t="shared" si="84"/>
        <v>1027.9467877132568</v>
      </c>
      <c r="AH264" s="46">
        <f t="shared" si="85"/>
        <v>10.279467877132568</v>
      </c>
      <c r="AI264" s="31">
        <f t="shared" si="86"/>
        <v>0</v>
      </c>
      <c r="AJ264" s="31">
        <f t="shared" si="87"/>
        <v>0</v>
      </c>
      <c r="AK264" s="31">
        <f t="shared" si="88"/>
        <v>0</v>
      </c>
      <c r="AL264" s="31">
        <f t="shared" si="89"/>
        <v>0</v>
      </c>
      <c r="AM264" s="31">
        <f t="shared" si="90"/>
        <v>0</v>
      </c>
      <c r="AN264" s="31">
        <f t="shared" si="91"/>
        <v>7.195627513992797</v>
      </c>
      <c r="AO264" s="31">
        <f t="shared" si="92"/>
        <v>0</v>
      </c>
      <c r="AP264" s="31">
        <f t="shared" si="93"/>
        <v>0</v>
      </c>
      <c r="AQ264" s="31">
        <f t="shared" si="94"/>
        <v>0</v>
      </c>
      <c r="AR264" s="31">
        <f t="shared" si="95"/>
        <v>0</v>
      </c>
      <c r="AS264" s="31">
        <f t="shared" si="96"/>
        <v>0</v>
      </c>
      <c r="AT264" s="31">
        <f t="shared" si="97"/>
        <v>0</v>
      </c>
      <c r="AU264" s="31">
        <f t="shared" si="98"/>
        <v>3.08384036313977</v>
      </c>
      <c r="AV264" s="31">
        <f t="shared" si="99"/>
        <v>0</v>
      </c>
      <c r="AW264" s="50">
        <f t="shared" si="100"/>
        <v>0</v>
      </c>
      <c r="AX264" s="30">
        <f t="shared" si="101"/>
        <v>1</v>
      </c>
      <c r="AY264" s="51">
        <f t="shared" si="82"/>
        <v>0</v>
      </c>
    </row>
    <row r="265" spans="1:51" ht="12" customHeight="1">
      <c r="A265" s="8" t="s">
        <v>49</v>
      </c>
      <c r="B265" s="8" t="s">
        <v>325</v>
      </c>
      <c r="C265" s="8">
        <v>2</v>
      </c>
      <c r="D265" s="8">
        <v>2</v>
      </c>
      <c r="E265" s="9" t="s">
        <v>94</v>
      </c>
      <c r="F265" s="9">
        <v>15</v>
      </c>
      <c r="G265" s="57">
        <v>36.01</v>
      </c>
      <c r="H265" s="8" t="s">
        <v>278</v>
      </c>
      <c r="I265" s="8" t="s">
        <v>56</v>
      </c>
      <c r="P265" s="1">
        <f>SUM(Q265:AE265)</f>
        <v>0</v>
      </c>
      <c r="Q265" s="7"/>
      <c r="AF265" s="24">
        <f t="shared" si="83"/>
        <v>15</v>
      </c>
      <c r="AG265" s="45">
        <f t="shared" si="84"/>
        <v>376.07809306582567</v>
      </c>
      <c r="AH265" s="46">
        <f t="shared" si="85"/>
        <v>0</v>
      </c>
      <c r="AI265" s="31">
        <f t="shared" si="86"/>
        <v>0</v>
      </c>
      <c r="AJ265" s="31">
        <f t="shared" si="87"/>
        <v>0</v>
      </c>
      <c r="AK265" s="31">
        <f t="shared" si="88"/>
        <v>0</v>
      </c>
      <c r="AL265" s="31">
        <f t="shared" si="89"/>
        <v>0</v>
      </c>
      <c r="AM265" s="31">
        <f t="shared" si="90"/>
        <v>0</v>
      </c>
      <c r="AN265" s="31">
        <f t="shared" si="91"/>
        <v>0</v>
      </c>
      <c r="AO265" s="31">
        <f t="shared" si="92"/>
        <v>0</v>
      </c>
      <c r="AP265" s="31">
        <f t="shared" si="93"/>
        <v>0</v>
      </c>
      <c r="AQ265" s="31">
        <f t="shared" si="94"/>
        <v>0</v>
      </c>
      <c r="AR265" s="31">
        <f t="shared" si="95"/>
        <v>0</v>
      </c>
      <c r="AS265" s="31">
        <f t="shared" si="96"/>
        <v>0</v>
      </c>
      <c r="AT265" s="31">
        <f t="shared" si="97"/>
        <v>0</v>
      </c>
      <c r="AU265" s="31">
        <f t="shared" si="98"/>
        <v>0</v>
      </c>
      <c r="AV265" s="31">
        <f t="shared" si="99"/>
        <v>0</v>
      </c>
      <c r="AW265" s="50">
        <f t="shared" si="100"/>
        <v>0</v>
      </c>
      <c r="AX265" s="30">
        <f t="shared" si="101"/>
        <v>0</v>
      </c>
      <c r="AY265" s="51">
        <f t="shared" si="82"/>
        <v>0</v>
      </c>
    </row>
    <row r="266" spans="1:51" ht="12" customHeight="1">
      <c r="A266" s="8" t="s">
        <v>49</v>
      </c>
      <c r="B266" s="8" t="s">
        <v>325</v>
      </c>
      <c r="C266" s="8">
        <v>2</v>
      </c>
      <c r="D266" s="8">
        <v>1</v>
      </c>
      <c r="E266" s="9" t="s">
        <v>94</v>
      </c>
      <c r="F266" s="9">
        <v>15</v>
      </c>
      <c r="G266" s="57">
        <v>36.01</v>
      </c>
      <c r="H266" s="8" t="s">
        <v>278</v>
      </c>
      <c r="I266" s="8">
        <v>1</v>
      </c>
      <c r="J266" s="8">
        <v>2</v>
      </c>
      <c r="K266" s="8">
        <v>1</v>
      </c>
      <c r="L266" s="8">
        <v>1</v>
      </c>
      <c r="M266" s="8">
        <v>3</v>
      </c>
      <c r="N266" s="10" t="s">
        <v>59</v>
      </c>
      <c r="O266" s="8">
        <v>1</v>
      </c>
      <c r="P266" s="8">
        <v>2</v>
      </c>
      <c r="Q266" s="7"/>
      <c r="V266" s="8">
        <v>100</v>
      </c>
      <c r="AF266" s="24">
        <f t="shared" si="83"/>
        <v>15</v>
      </c>
      <c r="AG266" s="45">
        <f t="shared" si="84"/>
        <v>376.07809306582567</v>
      </c>
      <c r="AH266" s="46">
        <f t="shared" si="85"/>
        <v>7.521561861316513</v>
      </c>
      <c r="AI266" s="31">
        <f t="shared" si="86"/>
        <v>0</v>
      </c>
      <c r="AJ266" s="31">
        <f t="shared" si="87"/>
        <v>0</v>
      </c>
      <c r="AK266" s="31">
        <f t="shared" si="88"/>
        <v>0</v>
      </c>
      <c r="AL266" s="31">
        <f t="shared" si="89"/>
        <v>0</v>
      </c>
      <c r="AM266" s="31">
        <f t="shared" si="90"/>
        <v>0</v>
      </c>
      <c r="AN266" s="31">
        <f t="shared" si="91"/>
        <v>7.521561861316513</v>
      </c>
      <c r="AO266" s="31">
        <f t="shared" si="92"/>
        <v>0</v>
      </c>
      <c r="AP266" s="31">
        <f t="shared" si="93"/>
        <v>0</v>
      </c>
      <c r="AQ266" s="31">
        <f t="shared" si="94"/>
        <v>0</v>
      </c>
      <c r="AR266" s="31">
        <f t="shared" si="95"/>
        <v>0</v>
      </c>
      <c r="AS266" s="31">
        <f t="shared" si="96"/>
        <v>0</v>
      </c>
      <c r="AT266" s="31">
        <f t="shared" si="97"/>
        <v>0</v>
      </c>
      <c r="AU266" s="31">
        <f t="shared" si="98"/>
        <v>0</v>
      </c>
      <c r="AV266" s="31">
        <f t="shared" si="99"/>
        <v>0</v>
      </c>
      <c r="AW266" s="50">
        <f t="shared" si="100"/>
        <v>0</v>
      </c>
      <c r="AX266" s="30">
        <f t="shared" si="101"/>
        <v>0</v>
      </c>
      <c r="AY266" s="51">
        <f t="shared" si="82"/>
        <v>1</v>
      </c>
    </row>
    <row r="267" spans="1:51" ht="12" customHeight="1">
      <c r="A267" s="8" t="s">
        <v>49</v>
      </c>
      <c r="B267" s="8" t="s">
        <v>330</v>
      </c>
      <c r="C267" s="8">
        <v>1</v>
      </c>
      <c r="D267" s="8" t="s">
        <v>154</v>
      </c>
      <c r="E267" s="9" t="s">
        <v>94</v>
      </c>
      <c r="F267" s="9">
        <v>21</v>
      </c>
      <c r="G267" s="57">
        <v>39.61</v>
      </c>
      <c r="H267" s="8" t="s">
        <v>278</v>
      </c>
      <c r="I267" s="8">
        <v>1</v>
      </c>
      <c r="J267" s="8">
        <v>2</v>
      </c>
      <c r="K267" s="8">
        <v>1</v>
      </c>
      <c r="L267" s="8">
        <v>1</v>
      </c>
      <c r="M267" s="8">
        <v>3</v>
      </c>
      <c r="N267" s="10" t="s">
        <v>155</v>
      </c>
      <c r="O267" s="8">
        <v>1</v>
      </c>
      <c r="P267" s="8">
        <v>10</v>
      </c>
      <c r="Q267" s="7">
        <v>20</v>
      </c>
      <c r="U267" s="8">
        <v>40</v>
      </c>
      <c r="V267" s="8">
        <v>40</v>
      </c>
      <c r="AF267" s="24">
        <f t="shared" si="83"/>
        <v>21</v>
      </c>
      <c r="AG267" s="45">
        <f t="shared" si="84"/>
        <v>526.5093302921559</v>
      </c>
      <c r="AH267" s="46">
        <f t="shared" si="85"/>
        <v>52.650933029215594</v>
      </c>
      <c r="AI267" s="31">
        <f t="shared" si="86"/>
        <v>10.53018660584312</v>
      </c>
      <c r="AJ267" s="31">
        <f t="shared" si="87"/>
        <v>0</v>
      </c>
      <c r="AK267" s="31">
        <f t="shared" si="88"/>
        <v>0</v>
      </c>
      <c r="AL267" s="31">
        <f t="shared" si="89"/>
        <v>0</v>
      </c>
      <c r="AM267" s="31">
        <f t="shared" si="90"/>
        <v>21.06037321168624</v>
      </c>
      <c r="AN267" s="31">
        <f t="shared" si="91"/>
        <v>21.06037321168624</v>
      </c>
      <c r="AO267" s="31">
        <f t="shared" si="92"/>
        <v>0</v>
      </c>
      <c r="AP267" s="31">
        <f t="shared" si="93"/>
        <v>0</v>
      </c>
      <c r="AQ267" s="31">
        <f t="shared" si="94"/>
        <v>0</v>
      </c>
      <c r="AR267" s="31">
        <f t="shared" si="95"/>
        <v>0</v>
      </c>
      <c r="AS267" s="31">
        <f t="shared" si="96"/>
        <v>0</v>
      </c>
      <c r="AT267" s="31">
        <f t="shared" si="97"/>
        <v>0</v>
      </c>
      <c r="AU267" s="31">
        <f t="shared" si="98"/>
        <v>0</v>
      </c>
      <c r="AV267" s="31">
        <f t="shared" si="99"/>
        <v>0</v>
      </c>
      <c r="AW267" s="50">
        <f t="shared" si="100"/>
        <v>0</v>
      </c>
      <c r="AX267" s="30">
        <f t="shared" si="101"/>
        <v>0</v>
      </c>
      <c r="AY267" s="51">
        <f t="shared" si="82"/>
        <v>0</v>
      </c>
    </row>
    <row r="268" spans="1:51" ht="12" customHeight="1">
      <c r="A268" s="8" t="s">
        <v>49</v>
      </c>
      <c r="B268" s="8" t="s">
        <v>330</v>
      </c>
      <c r="C268" s="8">
        <v>1</v>
      </c>
      <c r="D268" s="8" t="s">
        <v>154</v>
      </c>
      <c r="E268" s="9" t="s">
        <v>94</v>
      </c>
      <c r="F268" s="9">
        <v>21</v>
      </c>
      <c r="G268" s="57">
        <v>39.61</v>
      </c>
      <c r="H268" s="8" t="s">
        <v>278</v>
      </c>
      <c r="I268" s="8">
        <v>2</v>
      </c>
      <c r="J268" s="8">
        <v>2</v>
      </c>
      <c r="K268" s="8">
        <v>1</v>
      </c>
      <c r="L268" s="8">
        <v>1</v>
      </c>
      <c r="M268" s="8">
        <v>3</v>
      </c>
      <c r="N268" s="10" t="s">
        <v>78</v>
      </c>
      <c r="O268" s="8">
        <v>1</v>
      </c>
      <c r="P268" s="8">
        <v>5</v>
      </c>
      <c r="Q268" s="7"/>
      <c r="V268" s="8">
        <v>100</v>
      </c>
      <c r="AF268" s="24">
        <f t="shared" si="83"/>
        <v>21</v>
      </c>
      <c r="AG268" s="45">
        <f t="shared" si="84"/>
        <v>526.5093302921559</v>
      </c>
      <c r="AH268" s="46">
        <f t="shared" si="85"/>
        <v>26.325466514607797</v>
      </c>
      <c r="AI268" s="31">
        <f t="shared" si="86"/>
        <v>0</v>
      </c>
      <c r="AJ268" s="31">
        <f t="shared" si="87"/>
        <v>0</v>
      </c>
      <c r="AK268" s="31">
        <f t="shared" si="88"/>
        <v>0</v>
      </c>
      <c r="AL268" s="31">
        <f t="shared" si="89"/>
        <v>0</v>
      </c>
      <c r="AM268" s="31">
        <f t="shared" si="90"/>
        <v>0</v>
      </c>
      <c r="AN268" s="31">
        <f t="shared" si="91"/>
        <v>26.325466514607797</v>
      </c>
      <c r="AO268" s="31">
        <f t="shared" si="92"/>
        <v>0</v>
      </c>
      <c r="AP268" s="31">
        <f t="shared" si="93"/>
        <v>0</v>
      </c>
      <c r="AQ268" s="31">
        <f t="shared" si="94"/>
        <v>0</v>
      </c>
      <c r="AR268" s="31">
        <f t="shared" si="95"/>
        <v>0</v>
      </c>
      <c r="AS268" s="31">
        <f t="shared" si="96"/>
        <v>0</v>
      </c>
      <c r="AT268" s="31">
        <f t="shared" si="97"/>
        <v>0</v>
      </c>
      <c r="AU268" s="31">
        <f t="shared" si="98"/>
        <v>0</v>
      </c>
      <c r="AV268" s="31">
        <f t="shared" si="99"/>
        <v>0</v>
      </c>
      <c r="AW268" s="50">
        <f t="shared" si="100"/>
        <v>0</v>
      </c>
      <c r="AX268" s="30">
        <f t="shared" si="101"/>
        <v>0</v>
      </c>
      <c r="AY268" s="51">
        <f t="shared" si="82"/>
        <v>1</v>
      </c>
    </row>
    <row r="269" spans="1:51" ht="12" customHeight="1">
      <c r="A269" s="8" t="s">
        <v>49</v>
      </c>
      <c r="B269" s="8" t="s">
        <v>330</v>
      </c>
      <c r="C269" s="8">
        <v>1</v>
      </c>
      <c r="D269" s="8" t="s">
        <v>156</v>
      </c>
      <c r="E269" s="9">
        <v>21</v>
      </c>
      <c r="F269" s="9">
        <v>39</v>
      </c>
      <c r="G269" s="57">
        <v>39.7</v>
      </c>
      <c r="H269" s="8" t="s">
        <v>278</v>
      </c>
      <c r="I269" s="8">
        <v>1</v>
      </c>
      <c r="J269" s="8">
        <v>2</v>
      </c>
      <c r="K269" s="8">
        <v>1</v>
      </c>
      <c r="L269" s="8">
        <v>2</v>
      </c>
      <c r="M269" s="8">
        <v>3</v>
      </c>
      <c r="N269" s="10" t="s">
        <v>59</v>
      </c>
      <c r="O269" s="8">
        <v>1</v>
      </c>
      <c r="P269" s="8">
        <v>5</v>
      </c>
      <c r="Q269" s="7">
        <v>100</v>
      </c>
      <c r="AF269" s="24">
        <f t="shared" si="83"/>
        <v>18</v>
      </c>
      <c r="AG269" s="45">
        <f t="shared" si="84"/>
        <v>451.2937116789908</v>
      </c>
      <c r="AH269" s="46">
        <f t="shared" si="85"/>
        <v>22.56468558394954</v>
      </c>
      <c r="AI269" s="31">
        <f t="shared" si="86"/>
        <v>22.56468558394954</v>
      </c>
      <c r="AJ269" s="31">
        <f t="shared" si="87"/>
        <v>0</v>
      </c>
      <c r="AK269" s="31">
        <f t="shared" si="88"/>
        <v>0</v>
      </c>
      <c r="AL269" s="31">
        <f t="shared" si="89"/>
        <v>0</v>
      </c>
      <c r="AM269" s="31">
        <f t="shared" si="90"/>
        <v>0</v>
      </c>
      <c r="AN269" s="31">
        <f t="shared" si="91"/>
        <v>0</v>
      </c>
      <c r="AO269" s="31">
        <f t="shared" si="92"/>
        <v>0</v>
      </c>
      <c r="AP269" s="31">
        <f t="shared" si="93"/>
        <v>0</v>
      </c>
      <c r="AQ269" s="31">
        <f t="shared" si="94"/>
        <v>0</v>
      </c>
      <c r="AR269" s="31">
        <f t="shared" si="95"/>
        <v>0</v>
      </c>
      <c r="AS269" s="31">
        <f t="shared" si="96"/>
        <v>0</v>
      </c>
      <c r="AT269" s="31">
        <f t="shared" si="97"/>
        <v>0</v>
      </c>
      <c r="AU269" s="31">
        <f t="shared" si="98"/>
        <v>0</v>
      </c>
      <c r="AV269" s="31">
        <f t="shared" si="99"/>
        <v>0</v>
      </c>
      <c r="AW269" s="50">
        <f t="shared" si="100"/>
        <v>0</v>
      </c>
      <c r="AX269" s="30">
        <f t="shared" si="101"/>
        <v>0</v>
      </c>
      <c r="AY269" s="51">
        <f t="shared" si="82"/>
        <v>0</v>
      </c>
    </row>
    <row r="270" spans="1:51" ht="12" customHeight="1">
      <c r="A270" s="8" t="s">
        <v>49</v>
      </c>
      <c r="B270" s="8" t="s">
        <v>330</v>
      </c>
      <c r="C270" s="8">
        <v>1</v>
      </c>
      <c r="D270" s="8" t="s">
        <v>156</v>
      </c>
      <c r="E270" s="9">
        <v>21</v>
      </c>
      <c r="F270" s="9">
        <v>39</v>
      </c>
      <c r="G270" s="57">
        <v>39.7</v>
      </c>
      <c r="H270" s="8" t="s">
        <v>278</v>
      </c>
      <c r="I270" s="8">
        <v>2</v>
      </c>
      <c r="J270" s="8">
        <v>2</v>
      </c>
      <c r="K270" s="8">
        <v>4</v>
      </c>
      <c r="L270" s="8">
        <v>3</v>
      </c>
      <c r="M270" s="8">
        <v>3</v>
      </c>
      <c r="N270" s="10" t="s">
        <v>78</v>
      </c>
      <c r="O270" s="8">
        <v>1</v>
      </c>
      <c r="P270" s="8">
        <v>5</v>
      </c>
      <c r="Q270" s="7"/>
      <c r="V270" s="8">
        <v>100</v>
      </c>
      <c r="AF270" s="24">
        <f t="shared" si="83"/>
        <v>18</v>
      </c>
      <c r="AG270" s="45">
        <f t="shared" si="84"/>
        <v>451.2937116789908</v>
      </c>
      <c r="AH270" s="46">
        <f t="shared" si="85"/>
        <v>22.56468558394954</v>
      </c>
      <c r="AI270" s="31">
        <f t="shared" si="86"/>
        <v>0</v>
      </c>
      <c r="AJ270" s="31">
        <f t="shared" si="87"/>
        <v>0</v>
      </c>
      <c r="AK270" s="31">
        <f t="shared" si="88"/>
        <v>0</v>
      </c>
      <c r="AL270" s="31">
        <f t="shared" si="89"/>
        <v>0</v>
      </c>
      <c r="AM270" s="31">
        <f t="shared" si="90"/>
        <v>0</v>
      </c>
      <c r="AN270" s="31">
        <f t="shared" si="91"/>
        <v>22.56468558394954</v>
      </c>
      <c r="AO270" s="31">
        <f t="shared" si="92"/>
        <v>0</v>
      </c>
      <c r="AP270" s="31">
        <f t="shared" si="93"/>
        <v>0</v>
      </c>
      <c r="AQ270" s="31">
        <f t="shared" si="94"/>
        <v>0</v>
      </c>
      <c r="AR270" s="31">
        <f t="shared" si="95"/>
        <v>0</v>
      </c>
      <c r="AS270" s="31">
        <f t="shared" si="96"/>
        <v>0</v>
      </c>
      <c r="AT270" s="31">
        <f t="shared" si="97"/>
        <v>0</v>
      </c>
      <c r="AU270" s="31">
        <f t="shared" si="98"/>
        <v>0</v>
      </c>
      <c r="AV270" s="31">
        <f t="shared" si="99"/>
        <v>0</v>
      </c>
      <c r="AW270" s="50">
        <f t="shared" si="100"/>
        <v>0</v>
      </c>
      <c r="AX270" s="30">
        <f t="shared" si="101"/>
        <v>0</v>
      </c>
      <c r="AY270" s="51">
        <f t="shared" si="82"/>
        <v>1</v>
      </c>
    </row>
    <row r="271" spans="1:51" ht="12" customHeight="1">
      <c r="A271" s="8" t="s">
        <v>49</v>
      </c>
      <c r="B271" s="8" t="s">
        <v>330</v>
      </c>
      <c r="C271" s="8">
        <v>1</v>
      </c>
      <c r="D271" s="8">
        <v>10</v>
      </c>
      <c r="E271" s="9" t="s">
        <v>148</v>
      </c>
      <c r="F271" s="9">
        <v>44</v>
      </c>
      <c r="G271" s="57">
        <v>39.84</v>
      </c>
      <c r="H271" s="8" t="s">
        <v>332</v>
      </c>
      <c r="I271" s="8">
        <v>1</v>
      </c>
      <c r="J271" s="8">
        <v>1</v>
      </c>
      <c r="K271" s="8">
        <v>4</v>
      </c>
      <c r="L271" s="8">
        <v>1</v>
      </c>
      <c r="M271" s="8">
        <v>3</v>
      </c>
      <c r="N271" s="10" t="s">
        <v>77</v>
      </c>
      <c r="O271" s="8">
        <v>1</v>
      </c>
      <c r="P271" s="8">
        <v>1</v>
      </c>
      <c r="Q271" s="7">
        <v>100</v>
      </c>
      <c r="AF271" s="24">
        <f t="shared" si="83"/>
        <v>5</v>
      </c>
      <c r="AG271" s="45">
        <f t="shared" si="84"/>
        <v>125.35936435527522</v>
      </c>
      <c r="AH271" s="46">
        <f t="shared" si="85"/>
        <v>1.2535936435527522</v>
      </c>
      <c r="AI271" s="31">
        <f t="shared" si="86"/>
        <v>1.2535936435527522</v>
      </c>
      <c r="AJ271" s="31">
        <f t="shared" si="87"/>
        <v>0</v>
      </c>
      <c r="AK271" s="31">
        <f t="shared" si="88"/>
        <v>0</v>
      </c>
      <c r="AL271" s="31">
        <f t="shared" si="89"/>
        <v>0</v>
      </c>
      <c r="AM271" s="31">
        <f t="shared" si="90"/>
        <v>0</v>
      </c>
      <c r="AN271" s="31">
        <f t="shared" si="91"/>
        <v>0</v>
      </c>
      <c r="AO271" s="31">
        <f t="shared" si="92"/>
        <v>0</v>
      </c>
      <c r="AP271" s="31">
        <f t="shared" si="93"/>
        <v>0</v>
      </c>
      <c r="AQ271" s="31">
        <f t="shared" si="94"/>
        <v>0</v>
      </c>
      <c r="AR271" s="31">
        <f t="shared" si="95"/>
        <v>0</v>
      </c>
      <c r="AS271" s="31">
        <f t="shared" si="96"/>
        <v>0</v>
      </c>
      <c r="AT271" s="31">
        <f t="shared" si="97"/>
        <v>0</v>
      </c>
      <c r="AU271" s="31">
        <f t="shared" si="98"/>
        <v>0</v>
      </c>
      <c r="AV271" s="31">
        <f t="shared" si="99"/>
        <v>0</v>
      </c>
      <c r="AW271" s="50">
        <f t="shared" si="100"/>
        <v>0</v>
      </c>
      <c r="AX271" s="30">
        <f t="shared" si="101"/>
        <v>0</v>
      </c>
      <c r="AY271" s="51">
        <f t="shared" si="82"/>
        <v>0</v>
      </c>
    </row>
    <row r="272" spans="1:51" ht="12" customHeight="1">
      <c r="A272" s="8" t="s">
        <v>49</v>
      </c>
      <c r="B272" s="8" t="s">
        <v>330</v>
      </c>
      <c r="C272" s="8">
        <v>1</v>
      </c>
      <c r="D272" s="8">
        <v>12</v>
      </c>
      <c r="E272" s="9" t="s">
        <v>157</v>
      </c>
      <c r="F272" s="9">
        <v>55</v>
      </c>
      <c r="G272" s="57">
        <v>39.95</v>
      </c>
      <c r="H272" s="8" t="s">
        <v>278</v>
      </c>
      <c r="I272" s="8" t="s">
        <v>56</v>
      </c>
      <c r="P272" s="1">
        <f>SUM(Q272:AE272)</f>
        <v>0</v>
      </c>
      <c r="Q272" s="7"/>
      <c r="AF272" s="24">
        <f t="shared" si="83"/>
        <v>11</v>
      </c>
      <c r="AG272" s="45">
        <f t="shared" si="84"/>
        <v>275.7906015816055</v>
      </c>
      <c r="AH272" s="46">
        <f t="shared" si="85"/>
        <v>0</v>
      </c>
      <c r="AI272" s="31">
        <f t="shared" si="86"/>
        <v>0</v>
      </c>
      <c r="AJ272" s="31">
        <f t="shared" si="87"/>
        <v>0</v>
      </c>
      <c r="AK272" s="31">
        <f t="shared" si="88"/>
        <v>0</v>
      </c>
      <c r="AL272" s="31">
        <f t="shared" si="89"/>
        <v>0</v>
      </c>
      <c r="AM272" s="31">
        <f t="shared" si="90"/>
        <v>0</v>
      </c>
      <c r="AN272" s="31">
        <f t="shared" si="91"/>
        <v>0</v>
      </c>
      <c r="AO272" s="31">
        <f t="shared" si="92"/>
        <v>0</v>
      </c>
      <c r="AP272" s="31">
        <f t="shared" si="93"/>
        <v>0</v>
      </c>
      <c r="AQ272" s="31">
        <f t="shared" si="94"/>
        <v>0</v>
      </c>
      <c r="AR272" s="31">
        <f t="shared" si="95"/>
        <v>0</v>
      </c>
      <c r="AS272" s="31">
        <f t="shared" si="96"/>
        <v>0</v>
      </c>
      <c r="AT272" s="31">
        <f t="shared" si="97"/>
        <v>0</v>
      </c>
      <c r="AU272" s="31">
        <f t="shared" si="98"/>
        <v>0</v>
      </c>
      <c r="AV272" s="31">
        <f t="shared" si="99"/>
        <v>0</v>
      </c>
      <c r="AW272" s="50">
        <f t="shared" si="100"/>
        <v>0</v>
      </c>
      <c r="AX272" s="30">
        <f t="shared" si="101"/>
        <v>0</v>
      </c>
      <c r="AY272" s="51">
        <f t="shared" si="82"/>
        <v>0</v>
      </c>
    </row>
    <row r="273" spans="1:51" ht="12" customHeight="1">
      <c r="A273" s="8" t="s">
        <v>49</v>
      </c>
      <c r="B273" s="8" t="s">
        <v>330</v>
      </c>
      <c r="C273" s="8">
        <v>1</v>
      </c>
      <c r="D273" s="8">
        <v>11</v>
      </c>
      <c r="E273" s="9" t="s">
        <v>157</v>
      </c>
      <c r="F273" s="9">
        <v>55</v>
      </c>
      <c r="G273" s="57">
        <v>39.95</v>
      </c>
      <c r="H273" s="8" t="s">
        <v>278</v>
      </c>
      <c r="I273" s="8">
        <v>1</v>
      </c>
      <c r="J273" s="8">
        <v>1</v>
      </c>
      <c r="K273" s="8">
        <v>4</v>
      </c>
      <c r="L273" s="8">
        <v>1</v>
      </c>
      <c r="M273" s="8">
        <v>3</v>
      </c>
      <c r="N273" s="10" t="s">
        <v>59</v>
      </c>
      <c r="O273" s="8">
        <v>1</v>
      </c>
      <c r="P273" s="8">
        <v>1</v>
      </c>
      <c r="Q273" s="7">
        <v>100</v>
      </c>
      <c r="AF273" s="24">
        <f t="shared" si="83"/>
        <v>11</v>
      </c>
      <c r="AG273" s="45">
        <f t="shared" si="84"/>
        <v>275.7906015816055</v>
      </c>
      <c r="AH273" s="46">
        <f t="shared" si="85"/>
        <v>2.757906015816055</v>
      </c>
      <c r="AI273" s="31">
        <f t="shared" si="86"/>
        <v>2.757906015816055</v>
      </c>
      <c r="AJ273" s="31">
        <f t="shared" si="87"/>
        <v>0</v>
      </c>
      <c r="AK273" s="31">
        <f t="shared" si="88"/>
        <v>0</v>
      </c>
      <c r="AL273" s="31">
        <f t="shared" si="89"/>
        <v>0</v>
      </c>
      <c r="AM273" s="31">
        <f t="shared" si="90"/>
        <v>0</v>
      </c>
      <c r="AN273" s="31">
        <f t="shared" si="91"/>
        <v>0</v>
      </c>
      <c r="AO273" s="31">
        <f t="shared" si="92"/>
        <v>0</v>
      </c>
      <c r="AP273" s="31">
        <f t="shared" si="93"/>
        <v>0</v>
      </c>
      <c r="AQ273" s="31">
        <f t="shared" si="94"/>
        <v>0</v>
      </c>
      <c r="AR273" s="31">
        <f t="shared" si="95"/>
        <v>0</v>
      </c>
      <c r="AS273" s="31">
        <f t="shared" si="96"/>
        <v>0</v>
      </c>
      <c r="AT273" s="31">
        <f t="shared" si="97"/>
        <v>0</v>
      </c>
      <c r="AU273" s="31">
        <f t="shared" si="98"/>
        <v>0</v>
      </c>
      <c r="AV273" s="31">
        <f t="shared" si="99"/>
        <v>0</v>
      </c>
      <c r="AW273" s="50">
        <f t="shared" si="100"/>
        <v>0</v>
      </c>
      <c r="AX273" s="30">
        <f t="shared" si="101"/>
        <v>0</v>
      </c>
      <c r="AY273" s="51">
        <f t="shared" si="82"/>
        <v>0</v>
      </c>
    </row>
    <row r="274" spans="1:51" ht="12" customHeight="1">
      <c r="A274" s="8" t="s">
        <v>49</v>
      </c>
      <c r="B274" s="8" t="s">
        <v>330</v>
      </c>
      <c r="C274" s="8">
        <v>1</v>
      </c>
      <c r="D274" s="8" t="s">
        <v>158</v>
      </c>
      <c r="E274" s="9" t="s">
        <v>159</v>
      </c>
      <c r="F274" s="9">
        <v>62</v>
      </c>
      <c r="G274" s="57">
        <v>40.02</v>
      </c>
      <c r="H274" s="8" t="s">
        <v>278</v>
      </c>
      <c r="I274" s="8">
        <v>1</v>
      </c>
      <c r="J274" s="8">
        <v>2</v>
      </c>
      <c r="K274" s="8">
        <v>4</v>
      </c>
      <c r="L274" s="8">
        <v>3</v>
      </c>
      <c r="M274" s="8">
        <v>9</v>
      </c>
      <c r="N274" s="10" t="s">
        <v>147</v>
      </c>
      <c r="O274" s="8">
        <v>9</v>
      </c>
      <c r="P274" s="8">
        <v>5</v>
      </c>
      <c r="Q274" s="7">
        <v>100</v>
      </c>
      <c r="AF274" s="24">
        <f t="shared" si="83"/>
        <v>7</v>
      </c>
      <c r="AG274" s="45">
        <f t="shared" si="84"/>
        <v>175.5031100973853</v>
      </c>
      <c r="AH274" s="46">
        <f t="shared" si="85"/>
        <v>8.775155504869266</v>
      </c>
      <c r="AI274" s="31">
        <f t="shared" si="86"/>
        <v>8.775155504869266</v>
      </c>
      <c r="AJ274" s="31">
        <f t="shared" si="87"/>
        <v>0</v>
      </c>
      <c r="AK274" s="31">
        <f t="shared" si="88"/>
        <v>0</v>
      </c>
      <c r="AL274" s="31">
        <f t="shared" si="89"/>
        <v>0</v>
      </c>
      <c r="AM274" s="31">
        <f t="shared" si="90"/>
        <v>0</v>
      </c>
      <c r="AN274" s="31">
        <f t="shared" si="91"/>
        <v>0</v>
      </c>
      <c r="AO274" s="31">
        <f t="shared" si="92"/>
        <v>0</v>
      </c>
      <c r="AP274" s="31">
        <f t="shared" si="93"/>
        <v>0</v>
      </c>
      <c r="AQ274" s="31">
        <f t="shared" si="94"/>
        <v>0</v>
      </c>
      <c r="AR274" s="31">
        <f t="shared" si="95"/>
        <v>0</v>
      </c>
      <c r="AS274" s="31">
        <f t="shared" si="96"/>
        <v>0</v>
      </c>
      <c r="AT274" s="31">
        <f t="shared" si="97"/>
        <v>0</v>
      </c>
      <c r="AU274" s="31">
        <f t="shared" si="98"/>
        <v>0</v>
      </c>
      <c r="AV274" s="31">
        <f t="shared" si="99"/>
        <v>0</v>
      </c>
      <c r="AW274" s="50">
        <f t="shared" si="100"/>
        <v>0</v>
      </c>
      <c r="AX274" s="30">
        <f t="shared" si="101"/>
        <v>0</v>
      </c>
      <c r="AY274" s="51">
        <f t="shared" si="82"/>
        <v>0</v>
      </c>
    </row>
    <row r="275" spans="1:51" ht="12" customHeight="1">
      <c r="A275" s="8" t="s">
        <v>49</v>
      </c>
      <c r="B275" s="8" t="s">
        <v>330</v>
      </c>
      <c r="C275" s="8">
        <v>1</v>
      </c>
      <c r="D275" s="8">
        <v>15</v>
      </c>
      <c r="E275" s="9" t="s">
        <v>160</v>
      </c>
      <c r="F275" s="9">
        <v>65</v>
      </c>
      <c r="G275" s="57">
        <v>40.05</v>
      </c>
      <c r="H275" s="8" t="s">
        <v>278</v>
      </c>
      <c r="I275" s="8">
        <v>1</v>
      </c>
      <c r="J275" s="8">
        <v>2</v>
      </c>
      <c r="K275" s="8">
        <v>4</v>
      </c>
      <c r="L275" s="8">
        <v>3</v>
      </c>
      <c r="M275" s="8">
        <v>3</v>
      </c>
      <c r="N275" s="10" t="s">
        <v>59</v>
      </c>
      <c r="O275" s="8">
        <v>1</v>
      </c>
      <c r="P275" s="8">
        <v>2</v>
      </c>
      <c r="Q275" s="7"/>
      <c r="V275" s="8">
        <v>100</v>
      </c>
      <c r="AF275" s="24">
        <f t="shared" si="83"/>
        <v>3</v>
      </c>
      <c r="AG275" s="45">
        <f t="shared" si="84"/>
        <v>75.21561861316513</v>
      </c>
      <c r="AH275" s="46">
        <f t="shared" si="85"/>
        <v>1.5043123722633027</v>
      </c>
      <c r="AI275" s="31">
        <f t="shared" si="86"/>
        <v>0</v>
      </c>
      <c r="AJ275" s="31">
        <f t="shared" si="87"/>
        <v>0</v>
      </c>
      <c r="AK275" s="31">
        <f t="shared" si="88"/>
        <v>0</v>
      </c>
      <c r="AL275" s="31">
        <f t="shared" si="89"/>
        <v>0</v>
      </c>
      <c r="AM275" s="31">
        <f t="shared" si="90"/>
        <v>0</v>
      </c>
      <c r="AN275" s="31">
        <f t="shared" si="91"/>
        <v>1.5043123722633027</v>
      </c>
      <c r="AO275" s="31">
        <f t="shared" si="92"/>
        <v>0</v>
      </c>
      <c r="AP275" s="31">
        <f t="shared" si="93"/>
        <v>0</v>
      </c>
      <c r="AQ275" s="31">
        <f t="shared" si="94"/>
        <v>0</v>
      </c>
      <c r="AR275" s="31">
        <f t="shared" si="95"/>
        <v>0</v>
      </c>
      <c r="AS275" s="31">
        <f t="shared" si="96"/>
        <v>0</v>
      </c>
      <c r="AT275" s="31">
        <f t="shared" si="97"/>
        <v>0</v>
      </c>
      <c r="AU275" s="31">
        <f t="shared" si="98"/>
        <v>0</v>
      </c>
      <c r="AV275" s="31">
        <f t="shared" si="99"/>
        <v>0</v>
      </c>
      <c r="AW275" s="50">
        <f t="shared" si="100"/>
        <v>0</v>
      </c>
      <c r="AX275" s="30">
        <f t="shared" si="101"/>
        <v>0</v>
      </c>
      <c r="AY275" s="51">
        <f aca="true" t="shared" si="102" ref="AY275:AY338">IF(AND(AB275+AC275&lt;=10,V275&gt;=(100-(AB275+AC275))/2),1,0)</f>
        <v>1</v>
      </c>
    </row>
    <row r="276" spans="1:51" ht="12" customHeight="1">
      <c r="A276" s="8" t="s">
        <v>49</v>
      </c>
      <c r="B276" s="8" t="s">
        <v>330</v>
      </c>
      <c r="C276" s="8">
        <v>1</v>
      </c>
      <c r="D276" s="8">
        <v>16</v>
      </c>
      <c r="E276" s="9" t="s">
        <v>161</v>
      </c>
      <c r="F276" s="9">
        <v>71</v>
      </c>
      <c r="G276" s="57">
        <v>40.11</v>
      </c>
      <c r="H276" s="8" t="s">
        <v>278</v>
      </c>
      <c r="I276" s="8" t="s">
        <v>56</v>
      </c>
      <c r="P276" s="1">
        <f>SUM(Q276:AE276)</f>
        <v>0</v>
      </c>
      <c r="Q276" s="7"/>
      <c r="AF276" s="24">
        <f t="shared" si="83"/>
        <v>6</v>
      </c>
      <c r="AG276" s="45">
        <f t="shared" si="84"/>
        <v>150.43123722633027</v>
      </c>
      <c r="AH276" s="46">
        <f t="shared" si="85"/>
        <v>0</v>
      </c>
      <c r="AI276" s="31">
        <f t="shared" si="86"/>
        <v>0</v>
      </c>
      <c r="AJ276" s="31">
        <f t="shared" si="87"/>
        <v>0</v>
      </c>
      <c r="AK276" s="31">
        <f t="shared" si="88"/>
        <v>0</v>
      </c>
      <c r="AL276" s="31">
        <f t="shared" si="89"/>
        <v>0</v>
      </c>
      <c r="AM276" s="31">
        <f t="shared" si="90"/>
        <v>0</v>
      </c>
      <c r="AN276" s="31">
        <f t="shared" si="91"/>
        <v>0</v>
      </c>
      <c r="AO276" s="31">
        <f t="shared" si="92"/>
        <v>0</v>
      </c>
      <c r="AP276" s="31">
        <f t="shared" si="93"/>
        <v>0</v>
      </c>
      <c r="AQ276" s="31">
        <f t="shared" si="94"/>
        <v>0</v>
      </c>
      <c r="AR276" s="31">
        <f t="shared" si="95"/>
        <v>0</v>
      </c>
      <c r="AS276" s="31">
        <f t="shared" si="96"/>
        <v>0</v>
      </c>
      <c r="AT276" s="31">
        <f t="shared" si="97"/>
        <v>0</v>
      </c>
      <c r="AU276" s="31">
        <f t="shared" si="98"/>
        <v>0</v>
      </c>
      <c r="AV276" s="31">
        <f t="shared" si="99"/>
        <v>0</v>
      </c>
      <c r="AW276" s="50">
        <f t="shared" si="100"/>
        <v>0</v>
      </c>
      <c r="AX276" s="30">
        <f t="shared" si="101"/>
        <v>0</v>
      </c>
      <c r="AY276" s="51">
        <f t="shared" si="102"/>
        <v>0</v>
      </c>
    </row>
    <row r="277" spans="1:51" ht="12" customHeight="1">
      <c r="A277" s="8" t="s">
        <v>49</v>
      </c>
      <c r="B277" s="8" t="s">
        <v>330</v>
      </c>
      <c r="C277" s="8">
        <v>1</v>
      </c>
      <c r="D277" s="8" t="s">
        <v>162</v>
      </c>
      <c r="E277" s="9">
        <v>71</v>
      </c>
      <c r="F277" s="9">
        <v>110</v>
      </c>
      <c r="G277" s="57">
        <v>40.305</v>
      </c>
      <c r="H277" s="8" t="s">
        <v>278</v>
      </c>
      <c r="I277" s="8">
        <v>1</v>
      </c>
      <c r="J277" s="8">
        <v>2</v>
      </c>
      <c r="K277" s="8">
        <v>4</v>
      </c>
      <c r="L277" s="8">
        <v>3</v>
      </c>
      <c r="M277" s="8">
        <v>3</v>
      </c>
      <c r="N277" s="10" t="s">
        <v>59</v>
      </c>
      <c r="O277" s="8">
        <v>1</v>
      </c>
      <c r="P277" s="8">
        <v>5</v>
      </c>
      <c r="Q277" s="7"/>
      <c r="V277" s="8">
        <v>100</v>
      </c>
      <c r="AF277" s="24">
        <f t="shared" si="83"/>
        <v>39</v>
      </c>
      <c r="AG277" s="45">
        <f t="shared" si="84"/>
        <v>977.8030419711467</v>
      </c>
      <c r="AH277" s="46">
        <f t="shared" si="85"/>
        <v>48.89015209855734</v>
      </c>
      <c r="AI277" s="31">
        <f t="shared" si="86"/>
        <v>0</v>
      </c>
      <c r="AJ277" s="31">
        <f t="shared" si="87"/>
        <v>0</v>
      </c>
      <c r="AK277" s="31">
        <f t="shared" si="88"/>
        <v>0</v>
      </c>
      <c r="AL277" s="31">
        <f t="shared" si="89"/>
        <v>0</v>
      </c>
      <c r="AM277" s="31">
        <f t="shared" si="90"/>
        <v>0</v>
      </c>
      <c r="AN277" s="31">
        <f t="shared" si="91"/>
        <v>48.89015209855734</v>
      </c>
      <c r="AO277" s="31">
        <f t="shared" si="92"/>
        <v>0</v>
      </c>
      <c r="AP277" s="31">
        <f t="shared" si="93"/>
        <v>0</v>
      </c>
      <c r="AQ277" s="31">
        <f t="shared" si="94"/>
        <v>0</v>
      </c>
      <c r="AR277" s="31">
        <f t="shared" si="95"/>
        <v>0</v>
      </c>
      <c r="AS277" s="31">
        <f t="shared" si="96"/>
        <v>0</v>
      </c>
      <c r="AT277" s="31">
        <f t="shared" si="97"/>
        <v>0</v>
      </c>
      <c r="AU277" s="31">
        <f t="shared" si="98"/>
        <v>0</v>
      </c>
      <c r="AV277" s="31">
        <f t="shared" si="99"/>
        <v>0</v>
      </c>
      <c r="AW277" s="50">
        <f t="shared" si="100"/>
        <v>0</v>
      </c>
      <c r="AX277" s="30">
        <f t="shared" si="101"/>
        <v>0</v>
      </c>
      <c r="AY277" s="51">
        <f t="shared" si="102"/>
        <v>1</v>
      </c>
    </row>
    <row r="278" spans="1:51" ht="12" customHeight="1">
      <c r="A278" s="8" t="s">
        <v>49</v>
      </c>
      <c r="B278" s="8" t="s">
        <v>329</v>
      </c>
      <c r="C278" s="8">
        <v>1</v>
      </c>
      <c r="D278" s="8" t="s">
        <v>163</v>
      </c>
      <c r="E278" s="9">
        <v>0</v>
      </c>
      <c r="F278" s="9">
        <v>16</v>
      </c>
      <c r="G278" s="57">
        <v>44.08</v>
      </c>
      <c r="H278" s="8" t="s">
        <v>278</v>
      </c>
      <c r="I278" s="8">
        <v>1</v>
      </c>
      <c r="J278" s="8">
        <v>2</v>
      </c>
      <c r="K278" s="8">
        <v>4</v>
      </c>
      <c r="L278" s="8">
        <v>1</v>
      </c>
      <c r="M278" s="8">
        <v>3</v>
      </c>
      <c r="N278" s="10" t="s">
        <v>78</v>
      </c>
      <c r="O278" s="8">
        <v>1</v>
      </c>
      <c r="P278" s="8">
        <v>1</v>
      </c>
      <c r="Q278" s="7"/>
      <c r="V278" s="8">
        <v>100</v>
      </c>
      <c r="AF278" s="24">
        <f t="shared" si="83"/>
        <v>16</v>
      </c>
      <c r="AG278" s="45">
        <f t="shared" si="84"/>
        <v>401.14996593688073</v>
      </c>
      <c r="AH278" s="46">
        <f t="shared" si="85"/>
        <v>4.011499659368807</v>
      </c>
      <c r="AI278" s="31">
        <f t="shared" si="86"/>
        <v>0</v>
      </c>
      <c r="AJ278" s="31">
        <f t="shared" si="87"/>
        <v>0</v>
      </c>
      <c r="AK278" s="31">
        <f t="shared" si="88"/>
        <v>0</v>
      </c>
      <c r="AL278" s="31">
        <f t="shared" si="89"/>
        <v>0</v>
      </c>
      <c r="AM278" s="31">
        <f t="shared" si="90"/>
        <v>0</v>
      </c>
      <c r="AN278" s="31">
        <f t="shared" si="91"/>
        <v>4.011499659368807</v>
      </c>
      <c r="AO278" s="31">
        <f t="shared" si="92"/>
        <v>0</v>
      </c>
      <c r="AP278" s="31">
        <f t="shared" si="93"/>
        <v>0</v>
      </c>
      <c r="AQ278" s="31">
        <f t="shared" si="94"/>
        <v>0</v>
      </c>
      <c r="AR278" s="31">
        <f t="shared" si="95"/>
        <v>0</v>
      </c>
      <c r="AS278" s="31">
        <f t="shared" si="96"/>
        <v>0</v>
      </c>
      <c r="AT278" s="31">
        <f t="shared" si="97"/>
        <v>0</v>
      </c>
      <c r="AU278" s="31">
        <f t="shared" si="98"/>
        <v>0</v>
      </c>
      <c r="AV278" s="31">
        <f t="shared" si="99"/>
        <v>0</v>
      </c>
      <c r="AW278" s="50">
        <f t="shared" si="100"/>
        <v>0</v>
      </c>
      <c r="AX278" s="30">
        <f t="shared" si="101"/>
        <v>0</v>
      </c>
      <c r="AY278" s="51">
        <f t="shared" si="102"/>
        <v>1</v>
      </c>
    </row>
    <row r="279" spans="1:51" ht="12" customHeight="1">
      <c r="A279" s="8" t="s">
        <v>49</v>
      </c>
      <c r="B279" s="8" t="s">
        <v>329</v>
      </c>
      <c r="C279" s="8">
        <v>1</v>
      </c>
      <c r="D279" s="8" t="s">
        <v>164</v>
      </c>
      <c r="E279" s="9">
        <v>16</v>
      </c>
      <c r="F279" s="9">
        <v>23</v>
      </c>
      <c r="G279" s="57">
        <v>44.195</v>
      </c>
      <c r="H279" s="8" t="s">
        <v>278</v>
      </c>
      <c r="I279" s="8" t="s">
        <v>56</v>
      </c>
      <c r="P279" s="1">
        <f>SUM(Q279:AE279)</f>
        <v>0</v>
      </c>
      <c r="Q279" s="7"/>
      <c r="AF279" s="24">
        <f t="shared" si="83"/>
        <v>7</v>
      </c>
      <c r="AG279" s="45">
        <f t="shared" si="84"/>
        <v>175.5031100973853</v>
      </c>
      <c r="AH279" s="46">
        <f t="shared" si="85"/>
        <v>0</v>
      </c>
      <c r="AI279" s="31">
        <f t="shared" si="86"/>
        <v>0</v>
      </c>
      <c r="AJ279" s="31">
        <f t="shared" si="87"/>
        <v>0</v>
      </c>
      <c r="AK279" s="31">
        <f t="shared" si="88"/>
        <v>0</v>
      </c>
      <c r="AL279" s="31">
        <f t="shared" si="89"/>
        <v>0</v>
      </c>
      <c r="AM279" s="31">
        <f t="shared" si="90"/>
        <v>0</v>
      </c>
      <c r="AN279" s="31">
        <f t="shared" si="91"/>
        <v>0</v>
      </c>
      <c r="AO279" s="31">
        <f t="shared" si="92"/>
        <v>0</v>
      </c>
      <c r="AP279" s="31">
        <f t="shared" si="93"/>
        <v>0</v>
      </c>
      <c r="AQ279" s="31">
        <f t="shared" si="94"/>
        <v>0</v>
      </c>
      <c r="AR279" s="31">
        <f t="shared" si="95"/>
        <v>0</v>
      </c>
      <c r="AS279" s="31">
        <f t="shared" si="96"/>
        <v>0</v>
      </c>
      <c r="AT279" s="31">
        <f t="shared" si="97"/>
        <v>0</v>
      </c>
      <c r="AU279" s="31">
        <f t="shared" si="98"/>
        <v>0</v>
      </c>
      <c r="AV279" s="31">
        <f t="shared" si="99"/>
        <v>0</v>
      </c>
      <c r="AW279" s="50">
        <f t="shared" si="100"/>
        <v>0</v>
      </c>
      <c r="AX279" s="30">
        <f t="shared" si="101"/>
        <v>0</v>
      </c>
      <c r="AY279" s="51">
        <f t="shared" si="102"/>
        <v>0</v>
      </c>
    </row>
    <row r="280" spans="1:51" ht="12" customHeight="1">
      <c r="A280" s="8" t="s">
        <v>49</v>
      </c>
      <c r="B280" s="8" t="s">
        <v>329</v>
      </c>
      <c r="C280" s="8">
        <v>1</v>
      </c>
      <c r="D280" s="8" t="s">
        <v>165</v>
      </c>
      <c r="E280" s="9">
        <v>23</v>
      </c>
      <c r="F280" s="9">
        <v>60</v>
      </c>
      <c r="G280" s="57">
        <v>44.415</v>
      </c>
      <c r="H280" s="8" t="s">
        <v>278</v>
      </c>
      <c r="I280" s="8">
        <v>1</v>
      </c>
      <c r="J280" s="8">
        <v>2</v>
      </c>
      <c r="K280" s="8">
        <v>4</v>
      </c>
      <c r="L280" s="8">
        <v>3</v>
      </c>
      <c r="M280" s="8">
        <v>3</v>
      </c>
      <c r="N280" s="10" t="s">
        <v>78</v>
      </c>
      <c r="O280" s="8">
        <v>1</v>
      </c>
      <c r="P280" s="8">
        <v>1</v>
      </c>
      <c r="Q280" s="7"/>
      <c r="V280" s="8">
        <v>100</v>
      </c>
      <c r="AF280" s="24">
        <f t="shared" si="83"/>
        <v>37</v>
      </c>
      <c r="AG280" s="45">
        <f t="shared" si="84"/>
        <v>927.6592962290367</v>
      </c>
      <c r="AH280" s="46">
        <f t="shared" si="85"/>
        <v>9.276592962290367</v>
      </c>
      <c r="AI280" s="31">
        <f t="shared" si="86"/>
        <v>0</v>
      </c>
      <c r="AJ280" s="31">
        <f t="shared" si="87"/>
        <v>0</v>
      </c>
      <c r="AK280" s="31">
        <f t="shared" si="88"/>
        <v>0</v>
      </c>
      <c r="AL280" s="31">
        <f t="shared" si="89"/>
        <v>0</v>
      </c>
      <c r="AM280" s="31">
        <f t="shared" si="90"/>
        <v>0</v>
      </c>
      <c r="AN280" s="31">
        <f t="shared" si="91"/>
        <v>9.276592962290367</v>
      </c>
      <c r="AO280" s="31">
        <f t="shared" si="92"/>
        <v>0</v>
      </c>
      <c r="AP280" s="31">
        <f t="shared" si="93"/>
        <v>0</v>
      </c>
      <c r="AQ280" s="31">
        <f t="shared" si="94"/>
        <v>0</v>
      </c>
      <c r="AR280" s="31">
        <f t="shared" si="95"/>
        <v>0</v>
      </c>
      <c r="AS280" s="31">
        <f t="shared" si="96"/>
        <v>0</v>
      </c>
      <c r="AT280" s="31">
        <f t="shared" si="97"/>
        <v>0</v>
      </c>
      <c r="AU280" s="31">
        <f t="shared" si="98"/>
        <v>0</v>
      </c>
      <c r="AV280" s="31">
        <f t="shared" si="99"/>
        <v>0</v>
      </c>
      <c r="AW280" s="50">
        <f t="shared" si="100"/>
        <v>0</v>
      </c>
      <c r="AX280" s="30">
        <f t="shared" si="101"/>
        <v>0</v>
      </c>
      <c r="AY280" s="51">
        <f t="shared" si="102"/>
        <v>1</v>
      </c>
    </row>
    <row r="281" spans="1:51" ht="12" customHeight="1">
      <c r="A281" s="8" t="s">
        <v>49</v>
      </c>
      <c r="B281" s="8" t="s">
        <v>329</v>
      </c>
      <c r="C281" s="8">
        <v>1</v>
      </c>
      <c r="D281" s="8" t="s">
        <v>165</v>
      </c>
      <c r="E281" s="9">
        <v>23</v>
      </c>
      <c r="F281" s="9">
        <v>60</v>
      </c>
      <c r="G281" s="57">
        <v>44.415</v>
      </c>
      <c r="H281" s="8" t="s">
        <v>278</v>
      </c>
      <c r="I281" s="8">
        <v>2</v>
      </c>
      <c r="J281" s="8">
        <v>2</v>
      </c>
      <c r="K281" s="8">
        <v>2</v>
      </c>
      <c r="L281" s="8">
        <v>2</v>
      </c>
      <c r="M281" s="8">
        <v>1</v>
      </c>
      <c r="N281" s="10" t="s">
        <v>59</v>
      </c>
      <c r="O281" s="8">
        <v>1</v>
      </c>
      <c r="P281" s="8">
        <v>1</v>
      </c>
      <c r="Q281" s="7">
        <v>100</v>
      </c>
      <c r="AF281" s="24">
        <f t="shared" si="83"/>
        <v>37</v>
      </c>
      <c r="AG281" s="45">
        <f t="shared" si="84"/>
        <v>927.6592962290367</v>
      </c>
      <c r="AH281" s="46">
        <f t="shared" si="85"/>
        <v>9.276592962290367</v>
      </c>
      <c r="AI281" s="31">
        <f t="shared" si="86"/>
        <v>9.276592962290367</v>
      </c>
      <c r="AJ281" s="31">
        <f t="shared" si="87"/>
        <v>0</v>
      </c>
      <c r="AK281" s="31">
        <f t="shared" si="88"/>
        <v>0</v>
      </c>
      <c r="AL281" s="31">
        <f t="shared" si="89"/>
        <v>0</v>
      </c>
      <c r="AM281" s="31">
        <f t="shared" si="90"/>
        <v>0</v>
      </c>
      <c r="AN281" s="31">
        <f t="shared" si="91"/>
        <v>0</v>
      </c>
      <c r="AO281" s="31">
        <f t="shared" si="92"/>
        <v>0</v>
      </c>
      <c r="AP281" s="31">
        <f t="shared" si="93"/>
        <v>0</v>
      </c>
      <c r="AQ281" s="31">
        <f t="shared" si="94"/>
        <v>0</v>
      </c>
      <c r="AR281" s="31">
        <f t="shared" si="95"/>
        <v>0</v>
      </c>
      <c r="AS281" s="31">
        <f t="shared" si="96"/>
        <v>0</v>
      </c>
      <c r="AT281" s="31">
        <f t="shared" si="97"/>
        <v>0</v>
      </c>
      <c r="AU281" s="31">
        <f t="shared" si="98"/>
        <v>0</v>
      </c>
      <c r="AV281" s="31">
        <f t="shared" si="99"/>
        <v>0</v>
      </c>
      <c r="AW281" s="50">
        <f t="shared" si="100"/>
        <v>0</v>
      </c>
      <c r="AX281" s="30">
        <f t="shared" si="101"/>
        <v>0</v>
      </c>
      <c r="AY281" s="51">
        <f t="shared" si="102"/>
        <v>0</v>
      </c>
    </row>
    <row r="282" spans="1:51" ht="12" customHeight="1">
      <c r="A282" s="8" t="s">
        <v>49</v>
      </c>
      <c r="B282" s="8" t="s">
        <v>329</v>
      </c>
      <c r="C282" s="8">
        <v>1</v>
      </c>
      <c r="D282" s="8">
        <v>16</v>
      </c>
      <c r="E282" s="9">
        <v>60</v>
      </c>
      <c r="F282" s="9">
        <v>65</v>
      </c>
      <c r="G282" s="57">
        <v>44.625</v>
      </c>
      <c r="H282" s="8" t="s">
        <v>278</v>
      </c>
      <c r="I282" s="8" t="s">
        <v>56</v>
      </c>
      <c r="P282" s="1">
        <f>SUM(Q282:AE282)</f>
        <v>0</v>
      </c>
      <c r="Q282" s="7"/>
      <c r="AF282" s="24">
        <f t="shared" si="83"/>
        <v>5</v>
      </c>
      <c r="AG282" s="45">
        <f t="shared" si="84"/>
        <v>125.35936435527522</v>
      </c>
      <c r="AH282" s="46">
        <f t="shared" si="85"/>
        <v>0</v>
      </c>
      <c r="AI282" s="31">
        <f t="shared" si="86"/>
        <v>0</v>
      </c>
      <c r="AJ282" s="31">
        <f t="shared" si="87"/>
        <v>0</v>
      </c>
      <c r="AK282" s="31">
        <f t="shared" si="88"/>
        <v>0</v>
      </c>
      <c r="AL282" s="31">
        <f t="shared" si="89"/>
        <v>0</v>
      </c>
      <c r="AM282" s="31">
        <f t="shared" si="90"/>
        <v>0</v>
      </c>
      <c r="AN282" s="31">
        <f t="shared" si="91"/>
        <v>0</v>
      </c>
      <c r="AO282" s="31">
        <f t="shared" si="92"/>
        <v>0</v>
      </c>
      <c r="AP282" s="31">
        <f t="shared" si="93"/>
        <v>0</v>
      </c>
      <c r="AQ282" s="31">
        <f t="shared" si="94"/>
        <v>0</v>
      </c>
      <c r="AR282" s="31">
        <f t="shared" si="95"/>
        <v>0</v>
      </c>
      <c r="AS282" s="31">
        <f t="shared" si="96"/>
        <v>0</v>
      </c>
      <c r="AT282" s="31">
        <f t="shared" si="97"/>
        <v>0</v>
      </c>
      <c r="AU282" s="31">
        <f t="shared" si="98"/>
        <v>0</v>
      </c>
      <c r="AV282" s="31">
        <f t="shared" si="99"/>
        <v>0</v>
      </c>
      <c r="AW282" s="50">
        <f t="shared" si="100"/>
        <v>0</v>
      </c>
      <c r="AX282" s="30">
        <f t="shared" si="101"/>
        <v>0</v>
      </c>
      <c r="AY282" s="51">
        <f t="shared" si="102"/>
        <v>0</v>
      </c>
    </row>
    <row r="283" spans="1:51" ht="12" customHeight="1">
      <c r="A283" s="8" t="s">
        <v>49</v>
      </c>
      <c r="B283" s="8" t="s">
        <v>329</v>
      </c>
      <c r="C283" s="8">
        <v>1</v>
      </c>
      <c r="D283" s="8" t="s">
        <v>166</v>
      </c>
      <c r="E283" s="9">
        <v>65</v>
      </c>
      <c r="F283" s="9">
        <v>87</v>
      </c>
      <c r="G283" s="57">
        <v>44.76</v>
      </c>
      <c r="H283" s="8" t="s">
        <v>278</v>
      </c>
      <c r="I283" s="8">
        <v>1</v>
      </c>
      <c r="J283" s="8">
        <v>2</v>
      </c>
      <c r="K283" s="8">
        <v>4</v>
      </c>
      <c r="L283" s="8">
        <v>3</v>
      </c>
      <c r="M283" s="8">
        <v>3</v>
      </c>
      <c r="N283" s="10" t="s">
        <v>78</v>
      </c>
      <c r="O283" s="8">
        <v>1</v>
      </c>
      <c r="P283" s="8">
        <v>3</v>
      </c>
      <c r="Q283" s="7"/>
      <c r="V283" s="8">
        <v>100</v>
      </c>
      <c r="AF283" s="24">
        <f t="shared" si="83"/>
        <v>22</v>
      </c>
      <c r="AG283" s="45">
        <f t="shared" si="84"/>
        <v>551.581203163211</v>
      </c>
      <c r="AH283" s="46">
        <f t="shared" si="85"/>
        <v>16.547436094896327</v>
      </c>
      <c r="AI283" s="31">
        <f t="shared" si="86"/>
        <v>0</v>
      </c>
      <c r="AJ283" s="31">
        <f t="shared" si="87"/>
        <v>0</v>
      </c>
      <c r="AK283" s="31">
        <f t="shared" si="88"/>
        <v>0</v>
      </c>
      <c r="AL283" s="31">
        <f t="shared" si="89"/>
        <v>0</v>
      </c>
      <c r="AM283" s="31">
        <f t="shared" si="90"/>
        <v>0</v>
      </c>
      <c r="AN283" s="31">
        <f t="shared" si="91"/>
        <v>16.547436094896327</v>
      </c>
      <c r="AO283" s="31">
        <f t="shared" si="92"/>
        <v>0</v>
      </c>
      <c r="AP283" s="31">
        <f t="shared" si="93"/>
        <v>0</v>
      </c>
      <c r="AQ283" s="31">
        <f t="shared" si="94"/>
        <v>0</v>
      </c>
      <c r="AR283" s="31">
        <f t="shared" si="95"/>
        <v>0</v>
      </c>
      <c r="AS283" s="31">
        <f t="shared" si="96"/>
        <v>0</v>
      </c>
      <c r="AT283" s="31">
        <f t="shared" si="97"/>
        <v>0</v>
      </c>
      <c r="AU283" s="31">
        <f t="shared" si="98"/>
        <v>0</v>
      </c>
      <c r="AV283" s="31">
        <f t="shared" si="99"/>
        <v>0</v>
      </c>
      <c r="AW283" s="50">
        <f t="shared" si="100"/>
        <v>0</v>
      </c>
      <c r="AX283" s="30">
        <f t="shared" si="101"/>
        <v>0</v>
      </c>
      <c r="AY283" s="51">
        <f t="shared" si="102"/>
        <v>1</v>
      </c>
    </row>
    <row r="284" spans="1:51" ht="12" customHeight="1">
      <c r="A284" s="8" t="s">
        <v>49</v>
      </c>
      <c r="B284" s="8" t="s">
        <v>329</v>
      </c>
      <c r="C284" s="8">
        <v>1</v>
      </c>
      <c r="D284" s="8" t="s">
        <v>167</v>
      </c>
      <c r="E284" s="9">
        <v>87</v>
      </c>
      <c r="F284" s="9">
        <v>102</v>
      </c>
      <c r="G284" s="57">
        <v>44.945</v>
      </c>
      <c r="H284" s="8" t="s">
        <v>332</v>
      </c>
      <c r="I284" s="8">
        <v>1</v>
      </c>
      <c r="J284" s="8">
        <v>2</v>
      </c>
      <c r="K284" s="8">
        <v>4</v>
      </c>
      <c r="L284" s="8">
        <v>2</v>
      </c>
      <c r="M284" s="8">
        <v>9</v>
      </c>
      <c r="N284" s="10" t="s">
        <v>64</v>
      </c>
      <c r="O284" s="8">
        <v>9</v>
      </c>
      <c r="P284" s="8">
        <v>1</v>
      </c>
      <c r="Q284" s="7">
        <v>100</v>
      </c>
      <c r="AF284" s="24">
        <f t="shared" si="83"/>
        <v>15</v>
      </c>
      <c r="AG284" s="45">
        <f t="shared" si="84"/>
        <v>376.07809306582567</v>
      </c>
      <c r="AH284" s="46">
        <f t="shared" si="85"/>
        <v>3.7607809306582567</v>
      </c>
      <c r="AI284" s="31">
        <f t="shared" si="86"/>
        <v>3.7607809306582567</v>
      </c>
      <c r="AJ284" s="31">
        <f t="shared" si="87"/>
        <v>0</v>
      </c>
      <c r="AK284" s="31">
        <f t="shared" si="88"/>
        <v>0</v>
      </c>
      <c r="AL284" s="31">
        <f t="shared" si="89"/>
        <v>0</v>
      </c>
      <c r="AM284" s="31">
        <f t="shared" si="90"/>
        <v>0</v>
      </c>
      <c r="AN284" s="31">
        <f t="shared" si="91"/>
        <v>0</v>
      </c>
      <c r="AO284" s="31">
        <f t="shared" si="92"/>
        <v>0</v>
      </c>
      <c r="AP284" s="31">
        <f t="shared" si="93"/>
        <v>0</v>
      </c>
      <c r="AQ284" s="31">
        <f t="shared" si="94"/>
        <v>0</v>
      </c>
      <c r="AR284" s="31">
        <f t="shared" si="95"/>
        <v>0</v>
      </c>
      <c r="AS284" s="31">
        <f t="shared" si="96"/>
        <v>0</v>
      </c>
      <c r="AT284" s="31">
        <f t="shared" si="97"/>
        <v>0</v>
      </c>
      <c r="AU284" s="31">
        <f t="shared" si="98"/>
        <v>0</v>
      </c>
      <c r="AV284" s="31">
        <f t="shared" si="99"/>
        <v>0</v>
      </c>
      <c r="AW284" s="50">
        <f t="shared" si="100"/>
        <v>0</v>
      </c>
      <c r="AX284" s="30">
        <f t="shared" si="101"/>
        <v>0</v>
      </c>
      <c r="AY284" s="51">
        <f t="shared" si="102"/>
        <v>0</v>
      </c>
    </row>
    <row r="285" spans="1:51" ht="12" customHeight="1">
      <c r="A285" s="8" t="s">
        <v>49</v>
      </c>
      <c r="B285" s="8" t="s">
        <v>329</v>
      </c>
      <c r="C285" s="8">
        <v>1</v>
      </c>
      <c r="D285" s="8" t="s">
        <v>168</v>
      </c>
      <c r="E285" s="9">
        <v>102</v>
      </c>
      <c r="F285" s="9">
        <v>150</v>
      </c>
      <c r="G285" s="57">
        <v>45.26</v>
      </c>
      <c r="H285" s="8" t="s">
        <v>278</v>
      </c>
      <c r="I285" s="8">
        <v>2</v>
      </c>
      <c r="J285" s="8">
        <v>2</v>
      </c>
      <c r="K285" s="8">
        <v>4</v>
      </c>
      <c r="L285" s="8">
        <v>3</v>
      </c>
      <c r="M285" s="8">
        <v>3</v>
      </c>
      <c r="N285" s="10" t="s">
        <v>78</v>
      </c>
      <c r="O285" s="8">
        <v>1</v>
      </c>
      <c r="P285" s="8">
        <v>1</v>
      </c>
      <c r="Q285" s="7"/>
      <c r="V285" s="8">
        <v>100</v>
      </c>
      <c r="AF285" s="24">
        <f t="shared" si="83"/>
        <v>48</v>
      </c>
      <c r="AG285" s="45">
        <f t="shared" si="84"/>
        <v>1203.4498978106421</v>
      </c>
      <c r="AH285" s="46">
        <f t="shared" si="85"/>
        <v>12.034498978106422</v>
      </c>
      <c r="AI285" s="31">
        <f t="shared" si="86"/>
        <v>0</v>
      </c>
      <c r="AJ285" s="31">
        <f t="shared" si="87"/>
        <v>0</v>
      </c>
      <c r="AK285" s="31">
        <f t="shared" si="88"/>
        <v>0</v>
      </c>
      <c r="AL285" s="31">
        <f t="shared" si="89"/>
        <v>0</v>
      </c>
      <c r="AM285" s="31">
        <f t="shared" si="90"/>
        <v>0</v>
      </c>
      <c r="AN285" s="31">
        <f t="shared" si="91"/>
        <v>12.034498978106422</v>
      </c>
      <c r="AO285" s="31">
        <f t="shared" si="92"/>
        <v>0</v>
      </c>
      <c r="AP285" s="31">
        <f t="shared" si="93"/>
        <v>0</v>
      </c>
      <c r="AQ285" s="31">
        <f t="shared" si="94"/>
        <v>0</v>
      </c>
      <c r="AR285" s="31">
        <f t="shared" si="95"/>
        <v>0</v>
      </c>
      <c r="AS285" s="31">
        <f t="shared" si="96"/>
        <v>0</v>
      </c>
      <c r="AT285" s="31">
        <f t="shared" si="97"/>
        <v>0</v>
      </c>
      <c r="AU285" s="31">
        <f t="shared" si="98"/>
        <v>0</v>
      </c>
      <c r="AV285" s="31">
        <f t="shared" si="99"/>
        <v>0</v>
      </c>
      <c r="AW285" s="50">
        <f t="shared" si="100"/>
        <v>0</v>
      </c>
      <c r="AX285" s="30">
        <f t="shared" si="101"/>
        <v>0</v>
      </c>
      <c r="AY285" s="51">
        <f t="shared" si="102"/>
        <v>1</v>
      </c>
    </row>
    <row r="286" spans="1:51" ht="12" customHeight="1">
      <c r="A286" s="8" t="s">
        <v>49</v>
      </c>
      <c r="B286" s="8" t="s">
        <v>329</v>
      </c>
      <c r="C286" s="8">
        <v>1</v>
      </c>
      <c r="D286" s="8">
        <v>29</v>
      </c>
      <c r="E286" s="9">
        <v>102</v>
      </c>
      <c r="F286" s="9">
        <v>150</v>
      </c>
      <c r="G286" s="57">
        <v>45.26</v>
      </c>
      <c r="H286" s="8" t="s">
        <v>278</v>
      </c>
      <c r="I286" s="8">
        <v>1</v>
      </c>
      <c r="J286" s="8">
        <v>2</v>
      </c>
      <c r="K286" s="8">
        <v>4</v>
      </c>
      <c r="L286" s="8">
        <v>1</v>
      </c>
      <c r="M286" s="8">
        <v>3</v>
      </c>
      <c r="N286" s="10" t="s">
        <v>78</v>
      </c>
      <c r="O286" s="8">
        <v>1</v>
      </c>
      <c r="P286" s="8">
        <v>2</v>
      </c>
      <c r="Q286" s="7"/>
      <c r="V286" s="8">
        <v>100</v>
      </c>
      <c r="AF286" s="24">
        <f t="shared" si="83"/>
        <v>48</v>
      </c>
      <c r="AG286" s="45">
        <f t="shared" si="84"/>
        <v>1203.4498978106421</v>
      </c>
      <c r="AH286" s="46">
        <f t="shared" si="85"/>
        <v>24.068997956212844</v>
      </c>
      <c r="AI286" s="31">
        <f t="shared" si="86"/>
        <v>0</v>
      </c>
      <c r="AJ286" s="31">
        <f t="shared" si="87"/>
        <v>0</v>
      </c>
      <c r="AK286" s="31">
        <f t="shared" si="88"/>
        <v>0</v>
      </c>
      <c r="AL286" s="31">
        <f t="shared" si="89"/>
        <v>0</v>
      </c>
      <c r="AM286" s="31">
        <f t="shared" si="90"/>
        <v>0</v>
      </c>
      <c r="AN286" s="31">
        <f t="shared" si="91"/>
        <v>24.068997956212844</v>
      </c>
      <c r="AO286" s="31">
        <f t="shared" si="92"/>
        <v>0</v>
      </c>
      <c r="AP286" s="31">
        <f t="shared" si="93"/>
        <v>0</v>
      </c>
      <c r="AQ286" s="31">
        <f t="shared" si="94"/>
        <v>0</v>
      </c>
      <c r="AR286" s="31">
        <f t="shared" si="95"/>
        <v>0</v>
      </c>
      <c r="AS286" s="31">
        <f t="shared" si="96"/>
        <v>0</v>
      </c>
      <c r="AT286" s="31">
        <f t="shared" si="97"/>
        <v>0</v>
      </c>
      <c r="AU286" s="31">
        <f t="shared" si="98"/>
        <v>0</v>
      </c>
      <c r="AV286" s="31">
        <f t="shared" si="99"/>
        <v>0</v>
      </c>
      <c r="AW286" s="50">
        <f t="shared" si="100"/>
        <v>0</v>
      </c>
      <c r="AX286" s="30">
        <f t="shared" si="101"/>
        <v>0</v>
      </c>
      <c r="AY286" s="51">
        <f t="shared" si="102"/>
        <v>1</v>
      </c>
    </row>
    <row r="287" spans="1:51" ht="12" customHeight="1">
      <c r="A287" s="8" t="s">
        <v>49</v>
      </c>
      <c r="B287" s="8" t="s">
        <v>329</v>
      </c>
      <c r="C287" s="8">
        <v>1</v>
      </c>
      <c r="D287" s="8">
        <v>29</v>
      </c>
      <c r="E287" s="9">
        <v>102</v>
      </c>
      <c r="F287" s="9">
        <v>150</v>
      </c>
      <c r="G287" s="57">
        <v>45.26</v>
      </c>
      <c r="H287" s="8" t="s">
        <v>278</v>
      </c>
      <c r="I287" s="8">
        <v>2</v>
      </c>
      <c r="J287" s="8">
        <v>2</v>
      </c>
      <c r="K287" s="8">
        <v>2</v>
      </c>
      <c r="L287" s="8">
        <v>1</v>
      </c>
      <c r="M287" s="8">
        <v>1</v>
      </c>
      <c r="N287" s="10" t="s">
        <v>77</v>
      </c>
      <c r="O287" s="8">
        <v>1</v>
      </c>
      <c r="P287" s="8">
        <v>1</v>
      </c>
      <c r="Q287" s="7">
        <v>100</v>
      </c>
      <c r="AF287" s="24">
        <f t="shared" si="83"/>
        <v>48</v>
      </c>
      <c r="AG287" s="45">
        <f t="shared" si="84"/>
        <v>1203.4498978106421</v>
      </c>
      <c r="AH287" s="46">
        <f t="shared" si="85"/>
        <v>12.034498978106422</v>
      </c>
      <c r="AI287" s="31">
        <f t="shared" si="86"/>
        <v>12.034498978106422</v>
      </c>
      <c r="AJ287" s="31">
        <f t="shared" si="87"/>
        <v>0</v>
      </c>
      <c r="AK287" s="31">
        <f t="shared" si="88"/>
        <v>0</v>
      </c>
      <c r="AL287" s="31">
        <f t="shared" si="89"/>
        <v>0</v>
      </c>
      <c r="AM287" s="31">
        <f t="shared" si="90"/>
        <v>0</v>
      </c>
      <c r="AN287" s="31">
        <f t="shared" si="91"/>
        <v>0</v>
      </c>
      <c r="AO287" s="31">
        <f t="shared" si="92"/>
        <v>0</v>
      </c>
      <c r="AP287" s="31">
        <f t="shared" si="93"/>
        <v>0</v>
      </c>
      <c r="AQ287" s="31">
        <f t="shared" si="94"/>
        <v>0</v>
      </c>
      <c r="AR287" s="31">
        <f t="shared" si="95"/>
        <v>0</v>
      </c>
      <c r="AS287" s="31">
        <f t="shared" si="96"/>
        <v>0</v>
      </c>
      <c r="AT287" s="31">
        <f t="shared" si="97"/>
        <v>0</v>
      </c>
      <c r="AU287" s="31">
        <f t="shared" si="98"/>
        <v>0</v>
      </c>
      <c r="AV287" s="31">
        <f t="shared" si="99"/>
        <v>0</v>
      </c>
      <c r="AW287" s="50">
        <f t="shared" si="100"/>
        <v>0</v>
      </c>
      <c r="AX287" s="30">
        <f t="shared" si="101"/>
        <v>0</v>
      </c>
      <c r="AY287" s="51">
        <f t="shared" si="102"/>
        <v>0</v>
      </c>
    </row>
    <row r="288" spans="1:51" ht="12" customHeight="1">
      <c r="A288" s="8" t="s">
        <v>49</v>
      </c>
      <c r="B288" s="8" t="s">
        <v>329</v>
      </c>
      <c r="C288" s="8">
        <v>1</v>
      </c>
      <c r="D288" s="8">
        <v>31</v>
      </c>
      <c r="E288" s="9">
        <v>102</v>
      </c>
      <c r="F288" s="9">
        <v>150</v>
      </c>
      <c r="G288" s="57">
        <v>45.26</v>
      </c>
      <c r="H288" s="8" t="s">
        <v>278</v>
      </c>
      <c r="I288" s="8">
        <v>1</v>
      </c>
      <c r="J288" s="8">
        <v>2</v>
      </c>
      <c r="K288" s="8">
        <v>4</v>
      </c>
      <c r="L288" s="8">
        <v>3</v>
      </c>
      <c r="M288" s="8">
        <v>3</v>
      </c>
      <c r="N288" s="10" t="s">
        <v>78</v>
      </c>
      <c r="O288" s="8">
        <v>1</v>
      </c>
      <c r="P288" s="8">
        <v>2</v>
      </c>
      <c r="Q288" s="7"/>
      <c r="V288" s="8">
        <v>100</v>
      </c>
      <c r="AF288" s="24">
        <f t="shared" si="83"/>
        <v>48</v>
      </c>
      <c r="AG288" s="45">
        <f t="shared" si="84"/>
        <v>1203.4498978106421</v>
      </c>
      <c r="AH288" s="46">
        <f t="shared" si="85"/>
        <v>24.068997956212844</v>
      </c>
      <c r="AI288" s="31">
        <f t="shared" si="86"/>
        <v>0</v>
      </c>
      <c r="AJ288" s="31">
        <f t="shared" si="87"/>
        <v>0</v>
      </c>
      <c r="AK288" s="31">
        <f t="shared" si="88"/>
        <v>0</v>
      </c>
      <c r="AL288" s="31">
        <f t="shared" si="89"/>
        <v>0</v>
      </c>
      <c r="AM288" s="31">
        <f t="shared" si="90"/>
        <v>0</v>
      </c>
      <c r="AN288" s="31">
        <f t="shared" si="91"/>
        <v>24.068997956212844</v>
      </c>
      <c r="AO288" s="31">
        <f t="shared" si="92"/>
        <v>0</v>
      </c>
      <c r="AP288" s="31">
        <f t="shared" si="93"/>
        <v>0</v>
      </c>
      <c r="AQ288" s="31">
        <f t="shared" si="94"/>
        <v>0</v>
      </c>
      <c r="AR288" s="31">
        <f t="shared" si="95"/>
        <v>0</v>
      </c>
      <c r="AS288" s="31">
        <f t="shared" si="96"/>
        <v>0</v>
      </c>
      <c r="AT288" s="31">
        <f t="shared" si="97"/>
        <v>0</v>
      </c>
      <c r="AU288" s="31">
        <f t="shared" si="98"/>
        <v>0</v>
      </c>
      <c r="AV288" s="31">
        <f t="shared" si="99"/>
        <v>0</v>
      </c>
      <c r="AW288" s="50">
        <f t="shared" si="100"/>
        <v>0</v>
      </c>
      <c r="AX288" s="30">
        <f t="shared" si="101"/>
        <v>0</v>
      </c>
      <c r="AY288" s="51">
        <f t="shared" si="102"/>
        <v>1</v>
      </c>
    </row>
    <row r="289" spans="1:51" ht="12" customHeight="1">
      <c r="A289" s="8" t="s">
        <v>49</v>
      </c>
      <c r="B289" s="8" t="s">
        <v>329</v>
      </c>
      <c r="C289" s="8">
        <v>1</v>
      </c>
      <c r="D289" s="8" t="s">
        <v>168</v>
      </c>
      <c r="E289" s="9">
        <v>102</v>
      </c>
      <c r="F289" s="9">
        <v>150</v>
      </c>
      <c r="G289" s="57">
        <v>45.26</v>
      </c>
      <c r="H289" s="8" t="s">
        <v>278</v>
      </c>
      <c r="I289" s="8">
        <v>1</v>
      </c>
      <c r="J289" s="8">
        <v>2</v>
      </c>
      <c r="K289" s="8">
        <v>4</v>
      </c>
      <c r="L289" s="8">
        <v>3</v>
      </c>
      <c r="M289" s="8">
        <v>3</v>
      </c>
      <c r="N289" s="10" t="s">
        <v>64</v>
      </c>
      <c r="O289" s="8">
        <v>1</v>
      </c>
      <c r="P289" s="8">
        <v>1</v>
      </c>
      <c r="V289" s="7">
        <v>90</v>
      </c>
      <c r="AC289" s="8">
        <v>10</v>
      </c>
      <c r="AF289" s="24">
        <f t="shared" si="83"/>
        <v>48</v>
      </c>
      <c r="AG289" s="45">
        <f t="shared" si="84"/>
        <v>1203.4498978106421</v>
      </c>
      <c r="AH289" s="46">
        <f t="shared" si="85"/>
        <v>12.034498978106422</v>
      </c>
      <c r="AI289" s="31">
        <f t="shared" si="86"/>
        <v>0</v>
      </c>
      <c r="AJ289" s="31">
        <f t="shared" si="87"/>
        <v>0</v>
      </c>
      <c r="AK289" s="31">
        <f t="shared" si="88"/>
        <v>0</v>
      </c>
      <c r="AL289" s="31">
        <f t="shared" si="89"/>
        <v>0</v>
      </c>
      <c r="AM289" s="31">
        <f t="shared" si="90"/>
        <v>0</v>
      </c>
      <c r="AN289" s="31">
        <f t="shared" si="91"/>
        <v>10.831049080295779</v>
      </c>
      <c r="AO289" s="31">
        <f t="shared" si="92"/>
        <v>0</v>
      </c>
      <c r="AP289" s="31">
        <f t="shared" si="93"/>
        <v>0</v>
      </c>
      <c r="AQ289" s="31">
        <f t="shared" si="94"/>
        <v>0</v>
      </c>
      <c r="AR289" s="31">
        <f t="shared" si="95"/>
        <v>0</v>
      </c>
      <c r="AS289" s="31">
        <f t="shared" si="96"/>
        <v>0</v>
      </c>
      <c r="AT289" s="31">
        <f t="shared" si="97"/>
        <v>0</v>
      </c>
      <c r="AU289" s="31">
        <f t="shared" si="98"/>
        <v>1.2034498978106423</v>
      </c>
      <c r="AV289" s="31">
        <f t="shared" si="99"/>
        <v>0</v>
      </c>
      <c r="AW289" s="50">
        <f t="shared" si="100"/>
        <v>0</v>
      </c>
      <c r="AX289" s="30">
        <f t="shared" si="101"/>
        <v>0</v>
      </c>
      <c r="AY289" s="51">
        <f t="shared" si="102"/>
        <v>1</v>
      </c>
    </row>
    <row r="290" spans="1:51" ht="12" customHeight="1">
      <c r="A290" s="8" t="s">
        <v>49</v>
      </c>
      <c r="B290" s="8" t="s">
        <v>329</v>
      </c>
      <c r="C290" s="8">
        <v>1</v>
      </c>
      <c r="D290" s="8">
        <v>30</v>
      </c>
      <c r="E290" s="9">
        <v>102</v>
      </c>
      <c r="F290" s="9">
        <v>150</v>
      </c>
      <c r="G290" s="57">
        <v>45.26</v>
      </c>
      <c r="H290" s="8" t="s">
        <v>278</v>
      </c>
      <c r="I290" s="8">
        <v>1</v>
      </c>
      <c r="J290" s="8">
        <v>2</v>
      </c>
      <c r="K290" s="8">
        <v>1</v>
      </c>
      <c r="L290" s="8">
        <v>1</v>
      </c>
      <c r="M290" s="8">
        <v>3</v>
      </c>
      <c r="N290" s="10" t="s">
        <v>77</v>
      </c>
      <c r="O290" s="8">
        <v>1</v>
      </c>
      <c r="P290" s="8">
        <v>2</v>
      </c>
      <c r="Q290" s="7"/>
      <c r="U290" s="8">
        <v>40</v>
      </c>
      <c r="V290" s="8">
        <v>50</v>
      </c>
      <c r="AC290" s="8">
        <v>10</v>
      </c>
      <c r="AF290" s="24">
        <f t="shared" si="83"/>
        <v>48</v>
      </c>
      <c r="AG290" s="45">
        <f t="shared" si="84"/>
        <v>1203.4498978106421</v>
      </c>
      <c r="AH290" s="46">
        <f t="shared" si="85"/>
        <v>24.068997956212844</v>
      </c>
      <c r="AI290" s="31">
        <f t="shared" si="86"/>
        <v>0</v>
      </c>
      <c r="AJ290" s="31">
        <f t="shared" si="87"/>
        <v>0</v>
      </c>
      <c r="AK290" s="31">
        <f t="shared" si="88"/>
        <v>0</v>
      </c>
      <c r="AL290" s="31">
        <f t="shared" si="89"/>
        <v>0</v>
      </c>
      <c r="AM290" s="31">
        <f t="shared" si="90"/>
        <v>9.627599182485138</v>
      </c>
      <c r="AN290" s="31">
        <f t="shared" si="91"/>
        <v>12.034498978106422</v>
      </c>
      <c r="AO290" s="31">
        <f t="shared" si="92"/>
        <v>0</v>
      </c>
      <c r="AP290" s="31">
        <f t="shared" si="93"/>
        <v>0</v>
      </c>
      <c r="AQ290" s="31">
        <f t="shared" si="94"/>
        <v>0</v>
      </c>
      <c r="AR290" s="31">
        <f t="shared" si="95"/>
        <v>0</v>
      </c>
      <c r="AS290" s="31">
        <f t="shared" si="96"/>
        <v>0</v>
      </c>
      <c r="AT290" s="31">
        <f t="shared" si="97"/>
        <v>0</v>
      </c>
      <c r="AU290" s="31">
        <f t="shared" si="98"/>
        <v>2.4068997956212845</v>
      </c>
      <c r="AV290" s="31">
        <f t="shared" si="99"/>
        <v>0</v>
      </c>
      <c r="AW290" s="50">
        <f t="shared" si="100"/>
        <v>0</v>
      </c>
      <c r="AX290" s="30">
        <f t="shared" si="101"/>
        <v>0</v>
      </c>
      <c r="AY290" s="51">
        <f t="shared" si="102"/>
        <v>1</v>
      </c>
    </row>
    <row r="291" spans="1:51" ht="12" customHeight="1">
      <c r="A291" s="8" t="s">
        <v>49</v>
      </c>
      <c r="B291" s="8" t="s">
        <v>329</v>
      </c>
      <c r="C291" s="8">
        <v>2</v>
      </c>
      <c r="D291" s="8" t="s">
        <v>169</v>
      </c>
      <c r="E291" s="9">
        <v>0</v>
      </c>
      <c r="F291" s="9">
        <v>11</v>
      </c>
      <c r="G291" s="57">
        <v>45.555</v>
      </c>
      <c r="H291" s="8" t="s">
        <v>278</v>
      </c>
      <c r="I291" s="8">
        <v>1</v>
      </c>
      <c r="J291" s="8">
        <v>2</v>
      </c>
      <c r="K291" s="8">
        <v>4</v>
      </c>
      <c r="L291" s="8">
        <v>3</v>
      </c>
      <c r="M291" s="8">
        <v>3</v>
      </c>
      <c r="N291" s="10" t="s">
        <v>59</v>
      </c>
      <c r="O291" s="8">
        <v>1</v>
      </c>
      <c r="P291" s="8">
        <v>1</v>
      </c>
      <c r="Q291" s="7">
        <v>100</v>
      </c>
      <c r="AF291" s="24">
        <f t="shared" si="83"/>
        <v>11</v>
      </c>
      <c r="AG291" s="45">
        <f t="shared" si="84"/>
        <v>275.7906015816055</v>
      </c>
      <c r="AH291" s="46">
        <f t="shared" si="85"/>
        <v>2.757906015816055</v>
      </c>
      <c r="AI291" s="31">
        <f t="shared" si="86"/>
        <v>2.757906015816055</v>
      </c>
      <c r="AJ291" s="31">
        <f t="shared" si="87"/>
        <v>0</v>
      </c>
      <c r="AK291" s="31">
        <f t="shared" si="88"/>
        <v>0</v>
      </c>
      <c r="AL291" s="31">
        <f t="shared" si="89"/>
        <v>0</v>
      </c>
      <c r="AM291" s="31">
        <f t="shared" si="90"/>
        <v>0</v>
      </c>
      <c r="AN291" s="31">
        <f t="shared" si="91"/>
        <v>0</v>
      </c>
      <c r="AO291" s="31">
        <f t="shared" si="92"/>
        <v>0</v>
      </c>
      <c r="AP291" s="31">
        <f t="shared" si="93"/>
        <v>0</v>
      </c>
      <c r="AQ291" s="31">
        <f t="shared" si="94"/>
        <v>0</v>
      </c>
      <c r="AR291" s="31">
        <f t="shared" si="95"/>
        <v>0</v>
      </c>
      <c r="AS291" s="31">
        <f t="shared" si="96"/>
        <v>0</v>
      </c>
      <c r="AT291" s="31">
        <f t="shared" si="97"/>
        <v>0</v>
      </c>
      <c r="AU291" s="31">
        <f t="shared" si="98"/>
        <v>0</v>
      </c>
      <c r="AV291" s="31">
        <f t="shared" si="99"/>
        <v>0</v>
      </c>
      <c r="AW291" s="50">
        <f t="shared" si="100"/>
        <v>0</v>
      </c>
      <c r="AX291" s="30">
        <f t="shared" si="101"/>
        <v>0</v>
      </c>
      <c r="AY291" s="51">
        <f t="shared" si="102"/>
        <v>0</v>
      </c>
    </row>
    <row r="292" spans="1:51" ht="12" customHeight="1">
      <c r="A292" s="8" t="s">
        <v>49</v>
      </c>
      <c r="B292" s="8" t="s">
        <v>329</v>
      </c>
      <c r="C292" s="8">
        <v>2</v>
      </c>
      <c r="D292" s="8" t="s">
        <v>169</v>
      </c>
      <c r="E292" s="9">
        <v>0</v>
      </c>
      <c r="F292" s="9">
        <v>11</v>
      </c>
      <c r="G292" s="57">
        <v>45.555</v>
      </c>
      <c r="H292" s="8" t="s">
        <v>278</v>
      </c>
      <c r="I292" s="8">
        <v>2</v>
      </c>
      <c r="J292" s="8">
        <v>2</v>
      </c>
      <c r="K292" s="8">
        <v>4</v>
      </c>
      <c r="L292" s="8">
        <v>3</v>
      </c>
      <c r="M292" s="8">
        <v>3</v>
      </c>
      <c r="N292" s="10" t="s">
        <v>78</v>
      </c>
      <c r="O292" s="8">
        <v>1</v>
      </c>
      <c r="P292" s="8">
        <v>1</v>
      </c>
      <c r="Q292" s="7"/>
      <c r="V292" s="8">
        <v>100</v>
      </c>
      <c r="AF292" s="24">
        <f t="shared" si="83"/>
        <v>11</v>
      </c>
      <c r="AG292" s="45">
        <f t="shared" si="84"/>
        <v>275.7906015816055</v>
      </c>
      <c r="AH292" s="46">
        <f t="shared" si="85"/>
        <v>2.757906015816055</v>
      </c>
      <c r="AI292" s="31">
        <f t="shared" si="86"/>
        <v>0</v>
      </c>
      <c r="AJ292" s="31">
        <f t="shared" si="87"/>
        <v>0</v>
      </c>
      <c r="AK292" s="31">
        <f t="shared" si="88"/>
        <v>0</v>
      </c>
      <c r="AL292" s="31">
        <f t="shared" si="89"/>
        <v>0</v>
      </c>
      <c r="AM292" s="31">
        <f t="shared" si="90"/>
        <v>0</v>
      </c>
      <c r="AN292" s="31">
        <f t="shared" si="91"/>
        <v>2.757906015816055</v>
      </c>
      <c r="AO292" s="31">
        <f t="shared" si="92"/>
        <v>0</v>
      </c>
      <c r="AP292" s="31">
        <f t="shared" si="93"/>
        <v>0</v>
      </c>
      <c r="AQ292" s="31">
        <f t="shared" si="94"/>
        <v>0</v>
      </c>
      <c r="AR292" s="31">
        <f t="shared" si="95"/>
        <v>0</v>
      </c>
      <c r="AS292" s="31">
        <f t="shared" si="96"/>
        <v>0</v>
      </c>
      <c r="AT292" s="31">
        <f t="shared" si="97"/>
        <v>0</v>
      </c>
      <c r="AU292" s="31">
        <f t="shared" si="98"/>
        <v>0</v>
      </c>
      <c r="AV292" s="31">
        <f t="shared" si="99"/>
        <v>0</v>
      </c>
      <c r="AW292" s="50">
        <f t="shared" si="100"/>
        <v>0</v>
      </c>
      <c r="AX292" s="30">
        <f t="shared" si="101"/>
        <v>0</v>
      </c>
      <c r="AY292" s="51">
        <f t="shared" si="102"/>
        <v>1</v>
      </c>
    </row>
    <row r="293" spans="1:51" ht="12" customHeight="1">
      <c r="A293" s="8" t="s">
        <v>49</v>
      </c>
      <c r="B293" s="8" t="s">
        <v>329</v>
      </c>
      <c r="C293" s="8">
        <v>2</v>
      </c>
      <c r="D293" s="8" t="s">
        <v>128</v>
      </c>
      <c r="E293" s="9">
        <v>11</v>
      </c>
      <c r="F293" s="9">
        <v>35</v>
      </c>
      <c r="G293" s="57">
        <v>45.73</v>
      </c>
      <c r="H293" s="8" t="s">
        <v>278</v>
      </c>
      <c r="I293" s="8">
        <v>1</v>
      </c>
      <c r="J293" s="8">
        <v>2</v>
      </c>
      <c r="K293" s="8">
        <v>4</v>
      </c>
      <c r="L293" s="8">
        <v>3</v>
      </c>
      <c r="M293" s="8">
        <v>3</v>
      </c>
      <c r="N293" s="10" t="s">
        <v>59</v>
      </c>
      <c r="O293" s="8">
        <v>1</v>
      </c>
      <c r="P293" s="8">
        <v>1</v>
      </c>
      <c r="V293" s="7">
        <v>90</v>
      </c>
      <c r="AC293" s="8">
        <v>10</v>
      </c>
      <c r="AF293" s="24">
        <f t="shared" si="83"/>
        <v>24</v>
      </c>
      <c r="AG293" s="45">
        <f t="shared" si="84"/>
        <v>601.7249489053211</v>
      </c>
      <c r="AH293" s="46">
        <f t="shared" si="85"/>
        <v>6.017249489053211</v>
      </c>
      <c r="AI293" s="31">
        <f t="shared" si="86"/>
        <v>0</v>
      </c>
      <c r="AJ293" s="31">
        <f t="shared" si="87"/>
        <v>0</v>
      </c>
      <c r="AK293" s="31">
        <f t="shared" si="88"/>
        <v>0</v>
      </c>
      <c r="AL293" s="31">
        <f t="shared" si="89"/>
        <v>0</v>
      </c>
      <c r="AM293" s="31">
        <f t="shared" si="90"/>
        <v>0</v>
      </c>
      <c r="AN293" s="31">
        <f t="shared" si="91"/>
        <v>5.4155245401478895</v>
      </c>
      <c r="AO293" s="31">
        <f t="shared" si="92"/>
        <v>0</v>
      </c>
      <c r="AP293" s="31">
        <f t="shared" si="93"/>
        <v>0</v>
      </c>
      <c r="AQ293" s="31">
        <f t="shared" si="94"/>
        <v>0</v>
      </c>
      <c r="AR293" s="31">
        <f t="shared" si="95"/>
        <v>0</v>
      </c>
      <c r="AS293" s="31">
        <f t="shared" si="96"/>
        <v>0</v>
      </c>
      <c r="AT293" s="31">
        <f t="shared" si="97"/>
        <v>0</v>
      </c>
      <c r="AU293" s="31">
        <f t="shared" si="98"/>
        <v>0.6017249489053211</v>
      </c>
      <c r="AV293" s="31">
        <f t="shared" si="99"/>
        <v>0</v>
      </c>
      <c r="AW293" s="50">
        <f t="shared" si="100"/>
        <v>0</v>
      </c>
      <c r="AX293" s="30">
        <f t="shared" si="101"/>
        <v>0</v>
      </c>
      <c r="AY293" s="51">
        <f t="shared" si="102"/>
        <v>1</v>
      </c>
    </row>
    <row r="294" spans="1:51" ht="12" customHeight="1">
      <c r="A294" s="8" t="s">
        <v>49</v>
      </c>
      <c r="B294" s="8" t="s">
        <v>329</v>
      </c>
      <c r="C294" s="8">
        <v>2</v>
      </c>
      <c r="D294" s="8">
        <v>6</v>
      </c>
      <c r="E294" s="9">
        <v>35</v>
      </c>
      <c r="F294" s="9">
        <v>37</v>
      </c>
      <c r="G294" s="57">
        <v>45.86</v>
      </c>
      <c r="H294" s="8" t="s">
        <v>278</v>
      </c>
      <c r="I294" s="8">
        <v>1</v>
      </c>
      <c r="J294" s="8">
        <v>2</v>
      </c>
      <c r="K294" s="8">
        <v>1</v>
      </c>
      <c r="L294" s="8">
        <v>1</v>
      </c>
      <c r="M294" s="8">
        <v>9</v>
      </c>
      <c r="N294" s="10" t="s">
        <v>64</v>
      </c>
      <c r="O294" s="8">
        <v>2</v>
      </c>
      <c r="P294" s="8">
        <v>5</v>
      </c>
      <c r="Q294" s="7">
        <v>90</v>
      </c>
      <c r="U294" s="8">
        <v>10</v>
      </c>
      <c r="AF294" s="24">
        <f t="shared" si="83"/>
        <v>2</v>
      </c>
      <c r="AG294" s="45">
        <f t="shared" si="84"/>
        <v>50.14374574211009</v>
      </c>
      <c r="AH294" s="46">
        <f t="shared" si="85"/>
        <v>2.5071872871055048</v>
      </c>
      <c r="AI294" s="31">
        <f t="shared" si="86"/>
        <v>2.256468558394954</v>
      </c>
      <c r="AJ294" s="31">
        <f t="shared" si="87"/>
        <v>0</v>
      </c>
      <c r="AK294" s="31">
        <f t="shared" si="88"/>
        <v>0</v>
      </c>
      <c r="AL294" s="31">
        <f t="shared" si="89"/>
        <v>0</v>
      </c>
      <c r="AM294" s="31">
        <f t="shared" si="90"/>
        <v>0.2507187287105505</v>
      </c>
      <c r="AN294" s="31">
        <f t="shared" si="91"/>
        <v>0</v>
      </c>
      <c r="AO294" s="31">
        <f t="shared" si="92"/>
        <v>0</v>
      </c>
      <c r="AP294" s="31">
        <f t="shared" si="93"/>
        <v>0</v>
      </c>
      <c r="AQ294" s="31">
        <f t="shared" si="94"/>
        <v>0</v>
      </c>
      <c r="AR294" s="31">
        <f t="shared" si="95"/>
        <v>0</v>
      </c>
      <c r="AS294" s="31">
        <f t="shared" si="96"/>
        <v>0</v>
      </c>
      <c r="AT294" s="31">
        <f t="shared" si="97"/>
        <v>0</v>
      </c>
      <c r="AU294" s="31">
        <f t="shared" si="98"/>
        <v>0</v>
      </c>
      <c r="AV294" s="31">
        <f t="shared" si="99"/>
        <v>0</v>
      </c>
      <c r="AW294" s="50">
        <f t="shared" si="100"/>
        <v>0</v>
      </c>
      <c r="AX294" s="30">
        <f t="shared" si="101"/>
        <v>0</v>
      </c>
      <c r="AY294" s="51">
        <f t="shared" si="102"/>
        <v>0</v>
      </c>
    </row>
    <row r="295" spans="1:51" ht="12" customHeight="1">
      <c r="A295" s="8" t="s">
        <v>49</v>
      </c>
      <c r="B295" s="8" t="s">
        <v>329</v>
      </c>
      <c r="C295" s="8">
        <v>2</v>
      </c>
      <c r="D295" s="8" t="s">
        <v>170</v>
      </c>
      <c r="E295" s="9">
        <v>37</v>
      </c>
      <c r="F295" s="9">
        <v>39</v>
      </c>
      <c r="G295" s="57">
        <v>45.88</v>
      </c>
      <c r="H295" s="8" t="s">
        <v>278</v>
      </c>
      <c r="I295" s="8" t="s">
        <v>56</v>
      </c>
      <c r="P295" s="1">
        <f>SUM(Q295:AE295)</f>
        <v>0</v>
      </c>
      <c r="Q295" s="7"/>
      <c r="AF295" s="24">
        <f t="shared" si="83"/>
        <v>2</v>
      </c>
      <c r="AG295" s="45">
        <f t="shared" si="84"/>
        <v>50.14374574211009</v>
      </c>
      <c r="AH295" s="46">
        <f t="shared" si="85"/>
        <v>0</v>
      </c>
      <c r="AI295" s="31">
        <f t="shared" si="86"/>
        <v>0</v>
      </c>
      <c r="AJ295" s="31">
        <f t="shared" si="87"/>
        <v>0</v>
      </c>
      <c r="AK295" s="31">
        <f t="shared" si="88"/>
        <v>0</v>
      </c>
      <c r="AL295" s="31">
        <f t="shared" si="89"/>
        <v>0</v>
      </c>
      <c r="AM295" s="31">
        <f t="shared" si="90"/>
        <v>0</v>
      </c>
      <c r="AN295" s="31">
        <f t="shared" si="91"/>
        <v>0</v>
      </c>
      <c r="AO295" s="31">
        <f t="shared" si="92"/>
        <v>0</v>
      </c>
      <c r="AP295" s="31">
        <f t="shared" si="93"/>
        <v>0</v>
      </c>
      <c r="AQ295" s="31">
        <f t="shared" si="94"/>
        <v>0</v>
      </c>
      <c r="AR295" s="31">
        <f t="shared" si="95"/>
        <v>0</v>
      </c>
      <c r="AS295" s="31">
        <f t="shared" si="96"/>
        <v>0</v>
      </c>
      <c r="AT295" s="31">
        <f t="shared" si="97"/>
        <v>0</v>
      </c>
      <c r="AU295" s="31">
        <f t="shared" si="98"/>
        <v>0</v>
      </c>
      <c r="AV295" s="31">
        <f t="shared" si="99"/>
        <v>0</v>
      </c>
      <c r="AW295" s="50">
        <f t="shared" si="100"/>
        <v>0</v>
      </c>
      <c r="AX295" s="30">
        <f t="shared" si="101"/>
        <v>0</v>
      </c>
      <c r="AY295" s="51">
        <f t="shared" si="102"/>
        <v>0</v>
      </c>
    </row>
    <row r="296" spans="1:51" ht="12" customHeight="1">
      <c r="A296" s="8" t="s">
        <v>49</v>
      </c>
      <c r="B296" s="8" t="s">
        <v>329</v>
      </c>
      <c r="C296" s="8">
        <v>2</v>
      </c>
      <c r="D296" s="8">
        <v>9</v>
      </c>
      <c r="E296" s="9">
        <v>39</v>
      </c>
      <c r="F296" s="9">
        <v>55</v>
      </c>
      <c r="G296" s="57">
        <v>45.97</v>
      </c>
      <c r="H296" s="8" t="s">
        <v>278</v>
      </c>
      <c r="I296" s="8">
        <v>1</v>
      </c>
      <c r="J296" s="8">
        <v>2</v>
      </c>
      <c r="K296" s="8">
        <v>1</v>
      </c>
      <c r="L296" s="8">
        <v>1</v>
      </c>
      <c r="M296" s="8">
        <v>3</v>
      </c>
      <c r="N296" s="10" t="s">
        <v>78</v>
      </c>
      <c r="O296" s="8">
        <v>3</v>
      </c>
      <c r="P296" s="8">
        <v>50</v>
      </c>
      <c r="Q296" s="7">
        <v>100</v>
      </c>
      <c r="AF296" s="24">
        <f t="shared" si="83"/>
        <v>16</v>
      </c>
      <c r="AG296" s="45">
        <f t="shared" si="84"/>
        <v>401.14996593688073</v>
      </c>
      <c r="AH296" s="46">
        <f t="shared" si="85"/>
        <v>200.57498296844037</v>
      </c>
      <c r="AI296" s="31">
        <f t="shared" si="86"/>
        <v>200.57498296844037</v>
      </c>
      <c r="AJ296" s="31">
        <f t="shared" si="87"/>
        <v>0</v>
      </c>
      <c r="AK296" s="31">
        <f t="shared" si="88"/>
        <v>0</v>
      </c>
      <c r="AL296" s="31">
        <f t="shared" si="89"/>
        <v>0</v>
      </c>
      <c r="AM296" s="31">
        <f t="shared" si="90"/>
        <v>0</v>
      </c>
      <c r="AN296" s="31">
        <f t="shared" si="91"/>
        <v>0</v>
      </c>
      <c r="AO296" s="31">
        <f t="shared" si="92"/>
        <v>0</v>
      </c>
      <c r="AP296" s="31">
        <f t="shared" si="93"/>
        <v>0</v>
      </c>
      <c r="AQ296" s="31">
        <f t="shared" si="94"/>
        <v>0</v>
      </c>
      <c r="AR296" s="31">
        <f t="shared" si="95"/>
        <v>0</v>
      </c>
      <c r="AS296" s="31">
        <f t="shared" si="96"/>
        <v>0</v>
      </c>
      <c r="AT296" s="31">
        <f t="shared" si="97"/>
        <v>0</v>
      </c>
      <c r="AU296" s="31">
        <f t="shared" si="98"/>
        <v>0</v>
      </c>
      <c r="AV296" s="31">
        <f t="shared" si="99"/>
        <v>0</v>
      </c>
      <c r="AW296" s="50">
        <f t="shared" si="100"/>
        <v>0</v>
      </c>
      <c r="AX296" s="30">
        <f t="shared" si="101"/>
        <v>0</v>
      </c>
      <c r="AY296" s="51">
        <f t="shared" si="102"/>
        <v>0</v>
      </c>
    </row>
    <row r="297" spans="1:51" ht="12" customHeight="1">
      <c r="A297" s="8" t="s">
        <v>49</v>
      </c>
      <c r="B297" s="8" t="s">
        <v>329</v>
      </c>
      <c r="C297" s="8">
        <v>2</v>
      </c>
      <c r="D297" s="8" t="s">
        <v>171</v>
      </c>
      <c r="E297" s="9">
        <v>55</v>
      </c>
      <c r="F297" s="9">
        <v>82</v>
      </c>
      <c r="G297" s="57">
        <v>46.185</v>
      </c>
      <c r="H297" s="8" t="s">
        <v>278</v>
      </c>
      <c r="I297" s="8">
        <v>1</v>
      </c>
      <c r="J297" s="8">
        <v>1</v>
      </c>
      <c r="K297" s="8">
        <v>1</v>
      </c>
      <c r="L297" s="8">
        <v>1</v>
      </c>
      <c r="M297" s="8">
        <v>1</v>
      </c>
      <c r="N297" s="10" t="s">
        <v>77</v>
      </c>
      <c r="O297" s="8">
        <v>1</v>
      </c>
      <c r="P297" s="8">
        <v>1</v>
      </c>
      <c r="Q297" s="7">
        <v>100</v>
      </c>
      <c r="AF297" s="24">
        <f t="shared" si="83"/>
        <v>27</v>
      </c>
      <c r="AG297" s="45">
        <f t="shared" si="84"/>
        <v>676.9405675184862</v>
      </c>
      <c r="AH297" s="46">
        <f t="shared" si="85"/>
        <v>6.769405675184863</v>
      </c>
      <c r="AI297" s="31">
        <f t="shared" si="86"/>
        <v>6.769405675184863</v>
      </c>
      <c r="AJ297" s="31">
        <f t="shared" si="87"/>
        <v>0</v>
      </c>
      <c r="AK297" s="31">
        <f t="shared" si="88"/>
        <v>0</v>
      </c>
      <c r="AL297" s="31">
        <f t="shared" si="89"/>
        <v>0</v>
      </c>
      <c r="AM297" s="31">
        <f t="shared" si="90"/>
        <v>0</v>
      </c>
      <c r="AN297" s="31">
        <f t="shared" si="91"/>
        <v>0</v>
      </c>
      <c r="AO297" s="31">
        <f t="shared" si="92"/>
        <v>0</v>
      </c>
      <c r="AP297" s="31">
        <f t="shared" si="93"/>
        <v>0</v>
      </c>
      <c r="AQ297" s="31">
        <f t="shared" si="94"/>
        <v>0</v>
      </c>
      <c r="AR297" s="31">
        <f t="shared" si="95"/>
        <v>0</v>
      </c>
      <c r="AS297" s="31">
        <f t="shared" si="96"/>
        <v>0</v>
      </c>
      <c r="AT297" s="31">
        <f t="shared" si="97"/>
        <v>0</v>
      </c>
      <c r="AU297" s="31">
        <f t="shared" si="98"/>
        <v>0</v>
      </c>
      <c r="AV297" s="31">
        <f t="shared" si="99"/>
        <v>0</v>
      </c>
      <c r="AW297" s="50">
        <f t="shared" si="100"/>
        <v>0</v>
      </c>
      <c r="AX297" s="30">
        <f t="shared" si="101"/>
        <v>0</v>
      </c>
      <c r="AY297" s="51">
        <f t="shared" si="102"/>
        <v>0</v>
      </c>
    </row>
    <row r="298" spans="1:51" ht="12" customHeight="1">
      <c r="A298" s="8" t="s">
        <v>49</v>
      </c>
      <c r="B298" s="8" t="s">
        <v>329</v>
      </c>
      <c r="C298" s="8">
        <v>2</v>
      </c>
      <c r="D298" s="8">
        <v>15</v>
      </c>
      <c r="E298" s="9">
        <v>55</v>
      </c>
      <c r="F298" s="9">
        <v>82</v>
      </c>
      <c r="G298" s="57">
        <v>46.185</v>
      </c>
      <c r="H298" s="8" t="s">
        <v>278</v>
      </c>
      <c r="I298" s="8">
        <v>1</v>
      </c>
      <c r="J298" s="8">
        <v>2</v>
      </c>
      <c r="K298" s="8">
        <v>1</v>
      </c>
      <c r="L298" s="8">
        <v>3</v>
      </c>
      <c r="M298" s="8">
        <v>3</v>
      </c>
      <c r="N298" s="10" t="s">
        <v>78</v>
      </c>
      <c r="O298" s="8">
        <v>1</v>
      </c>
      <c r="P298" s="8">
        <v>1</v>
      </c>
      <c r="Q298" s="7"/>
      <c r="V298" s="8">
        <v>100</v>
      </c>
      <c r="AF298" s="24">
        <f t="shared" si="83"/>
        <v>27</v>
      </c>
      <c r="AG298" s="45">
        <f t="shared" si="84"/>
        <v>676.9405675184862</v>
      </c>
      <c r="AH298" s="46">
        <f t="shared" si="85"/>
        <v>6.769405675184863</v>
      </c>
      <c r="AI298" s="31">
        <f t="shared" si="86"/>
        <v>0</v>
      </c>
      <c r="AJ298" s="31">
        <f t="shared" si="87"/>
        <v>0</v>
      </c>
      <c r="AK298" s="31">
        <f t="shared" si="88"/>
        <v>0</v>
      </c>
      <c r="AL298" s="31">
        <f t="shared" si="89"/>
        <v>0</v>
      </c>
      <c r="AM298" s="31">
        <f t="shared" si="90"/>
        <v>0</v>
      </c>
      <c r="AN298" s="31">
        <f t="shared" si="91"/>
        <v>6.769405675184863</v>
      </c>
      <c r="AO298" s="31">
        <f t="shared" si="92"/>
        <v>0</v>
      </c>
      <c r="AP298" s="31">
        <f t="shared" si="93"/>
        <v>0</v>
      </c>
      <c r="AQ298" s="31">
        <f t="shared" si="94"/>
        <v>0</v>
      </c>
      <c r="AR298" s="31">
        <f t="shared" si="95"/>
        <v>0</v>
      </c>
      <c r="AS298" s="31">
        <f t="shared" si="96"/>
        <v>0</v>
      </c>
      <c r="AT298" s="31">
        <f t="shared" si="97"/>
        <v>0</v>
      </c>
      <c r="AU298" s="31">
        <f t="shared" si="98"/>
        <v>0</v>
      </c>
      <c r="AV298" s="31">
        <f t="shared" si="99"/>
        <v>0</v>
      </c>
      <c r="AW298" s="50">
        <f t="shared" si="100"/>
        <v>0</v>
      </c>
      <c r="AX298" s="30">
        <f t="shared" si="101"/>
        <v>0</v>
      </c>
      <c r="AY298" s="51">
        <f t="shared" si="102"/>
        <v>1</v>
      </c>
    </row>
    <row r="299" spans="1:51" ht="12" customHeight="1">
      <c r="A299" s="8" t="s">
        <v>49</v>
      </c>
      <c r="B299" s="8" t="s">
        <v>328</v>
      </c>
      <c r="C299" s="8">
        <v>1</v>
      </c>
      <c r="D299" s="8" t="s">
        <v>169</v>
      </c>
      <c r="E299" s="9">
        <v>0</v>
      </c>
      <c r="F299" s="9">
        <v>13</v>
      </c>
      <c r="G299" s="57">
        <v>49.065</v>
      </c>
      <c r="H299" s="8" t="s">
        <v>278</v>
      </c>
      <c r="I299" s="8">
        <v>1</v>
      </c>
      <c r="J299" s="8">
        <v>2</v>
      </c>
      <c r="K299" s="8">
        <v>4</v>
      </c>
      <c r="L299" s="8">
        <v>2</v>
      </c>
      <c r="M299" s="8">
        <v>9</v>
      </c>
      <c r="N299" s="10" t="s">
        <v>64</v>
      </c>
      <c r="O299" s="8">
        <v>9</v>
      </c>
      <c r="P299" s="8">
        <v>1</v>
      </c>
      <c r="Q299" s="7">
        <v>100</v>
      </c>
      <c r="AF299" s="24">
        <f t="shared" si="83"/>
        <v>13</v>
      </c>
      <c r="AG299" s="45">
        <f t="shared" si="84"/>
        <v>325.9343473237156</v>
      </c>
      <c r="AH299" s="46">
        <f t="shared" si="85"/>
        <v>3.259343473237156</v>
      </c>
      <c r="AI299" s="31">
        <f t="shared" si="86"/>
        <v>3.259343473237156</v>
      </c>
      <c r="AJ299" s="31">
        <f t="shared" si="87"/>
        <v>0</v>
      </c>
      <c r="AK299" s="31">
        <f t="shared" si="88"/>
        <v>0</v>
      </c>
      <c r="AL299" s="31">
        <f t="shared" si="89"/>
        <v>0</v>
      </c>
      <c r="AM299" s="31">
        <f t="shared" si="90"/>
        <v>0</v>
      </c>
      <c r="AN299" s="31">
        <f t="shared" si="91"/>
        <v>0</v>
      </c>
      <c r="AO299" s="31">
        <f t="shared" si="92"/>
        <v>0</v>
      </c>
      <c r="AP299" s="31">
        <f t="shared" si="93"/>
        <v>0</v>
      </c>
      <c r="AQ299" s="31">
        <f t="shared" si="94"/>
        <v>0</v>
      </c>
      <c r="AR299" s="31">
        <f t="shared" si="95"/>
        <v>0</v>
      </c>
      <c r="AS299" s="31">
        <f t="shared" si="96"/>
        <v>0</v>
      </c>
      <c r="AT299" s="31">
        <f t="shared" si="97"/>
        <v>0</v>
      </c>
      <c r="AU299" s="31">
        <f t="shared" si="98"/>
        <v>0</v>
      </c>
      <c r="AV299" s="31">
        <f t="shared" si="99"/>
        <v>0</v>
      </c>
      <c r="AW299" s="50">
        <f t="shared" si="100"/>
        <v>0</v>
      </c>
      <c r="AX299" s="30">
        <f t="shared" si="101"/>
        <v>0</v>
      </c>
      <c r="AY299" s="51">
        <f t="shared" si="102"/>
        <v>0</v>
      </c>
    </row>
    <row r="300" spans="1:51" ht="12" customHeight="1">
      <c r="A300" s="8" t="s">
        <v>49</v>
      </c>
      <c r="B300" s="8" t="s">
        <v>328</v>
      </c>
      <c r="C300" s="8">
        <v>1</v>
      </c>
      <c r="D300" s="8" t="s">
        <v>169</v>
      </c>
      <c r="E300" s="9">
        <v>0</v>
      </c>
      <c r="F300" s="9">
        <v>13</v>
      </c>
      <c r="G300" s="57">
        <v>49.065</v>
      </c>
      <c r="H300" s="8" t="s">
        <v>278</v>
      </c>
      <c r="I300" s="8">
        <v>2</v>
      </c>
      <c r="J300" s="8">
        <v>2</v>
      </c>
      <c r="K300" s="8">
        <v>2</v>
      </c>
      <c r="L300" s="8">
        <v>2</v>
      </c>
      <c r="M300" s="8">
        <v>1</v>
      </c>
      <c r="N300" s="10" t="s">
        <v>78</v>
      </c>
      <c r="O300" s="8">
        <v>1</v>
      </c>
      <c r="P300" s="8">
        <v>1</v>
      </c>
      <c r="Q300" s="7">
        <v>100</v>
      </c>
      <c r="AF300" s="24">
        <f t="shared" si="83"/>
        <v>13</v>
      </c>
      <c r="AG300" s="45">
        <f t="shared" si="84"/>
        <v>325.9343473237156</v>
      </c>
      <c r="AH300" s="46">
        <f t="shared" si="85"/>
        <v>3.259343473237156</v>
      </c>
      <c r="AI300" s="31">
        <f t="shared" si="86"/>
        <v>3.259343473237156</v>
      </c>
      <c r="AJ300" s="31">
        <f t="shared" si="87"/>
        <v>0</v>
      </c>
      <c r="AK300" s="31">
        <f t="shared" si="88"/>
        <v>0</v>
      </c>
      <c r="AL300" s="31">
        <f t="shared" si="89"/>
        <v>0</v>
      </c>
      <c r="AM300" s="31">
        <f t="shared" si="90"/>
        <v>0</v>
      </c>
      <c r="AN300" s="31">
        <f t="shared" si="91"/>
        <v>0</v>
      </c>
      <c r="AO300" s="31">
        <f t="shared" si="92"/>
        <v>0</v>
      </c>
      <c r="AP300" s="31">
        <f t="shared" si="93"/>
        <v>0</v>
      </c>
      <c r="AQ300" s="31">
        <f t="shared" si="94"/>
        <v>0</v>
      </c>
      <c r="AR300" s="31">
        <f t="shared" si="95"/>
        <v>0</v>
      </c>
      <c r="AS300" s="31">
        <f t="shared" si="96"/>
        <v>0</v>
      </c>
      <c r="AT300" s="31">
        <f t="shared" si="97"/>
        <v>0</v>
      </c>
      <c r="AU300" s="31">
        <f t="shared" si="98"/>
        <v>0</v>
      </c>
      <c r="AV300" s="31">
        <f t="shared" si="99"/>
        <v>0</v>
      </c>
      <c r="AW300" s="50">
        <f t="shared" si="100"/>
        <v>0</v>
      </c>
      <c r="AX300" s="30">
        <f t="shared" si="101"/>
        <v>0</v>
      </c>
      <c r="AY300" s="51">
        <f t="shared" si="102"/>
        <v>0</v>
      </c>
    </row>
    <row r="301" spans="1:51" ht="12" customHeight="1">
      <c r="A301" s="8" t="s">
        <v>49</v>
      </c>
      <c r="B301" s="8" t="s">
        <v>328</v>
      </c>
      <c r="C301" s="8">
        <v>1</v>
      </c>
      <c r="D301" s="8">
        <v>3</v>
      </c>
      <c r="E301" s="9">
        <v>13</v>
      </c>
      <c r="F301" s="9">
        <v>16</v>
      </c>
      <c r="G301" s="57">
        <v>49.145</v>
      </c>
      <c r="H301" s="8" t="s">
        <v>278</v>
      </c>
      <c r="I301" s="8" t="s">
        <v>56</v>
      </c>
      <c r="P301" s="1">
        <f>SUM(Q301:AE301)</f>
        <v>0</v>
      </c>
      <c r="Q301" s="7"/>
      <c r="AF301" s="24">
        <f t="shared" si="83"/>
        <v>3</v>
      </c>
      <c r="AG301" s="45">
        <f t="shared" si="84"/>
        <v>75.21561861316513</v>
      </c>
      <c r="AH301" s="46">
        <f t="shared" si="85"/>
        <v>0</v>
      </c>
      <c r="AI301" s="31">
        <f t="shared" si="86"/>
        <v>0</v>
      </c>
      <c r="AJ301" s="31">
        <f t="shared" si="87"/>
        <v>0</v>
      </c>
      <c r="AK301" s="31">
        <f t="shared" si="88"/>
        <v>0</v>
      </c>
      <c r="AL301" s="31">
        <f t="shared" si="89"/>
        <v>0</v>
      </c>
      <c r="AM301" s="31">
        <f t="shared" si="90"/>
        <v>0</v>
      </c>
      <c r="AN301" s="31">
        <f t="shared" si="91"/>
        <v>0</v>
      </c>
      <c r="AO301" s="31">
        <f t="shared" si="92"/>
        <v>0</v>
      </c>
      <c r="AP301" s="31">
        <f t="shared" si="93"/>
        <v>0</v>
      </c>
      <c r="AQ301" s="31">
        <f t="shared" si="94"/>
        <v>0</v>
      </c>
      <c r="AR301" s="31">
        <f t="shared" si="95"/>
        <v>0</v>
      </c>
      <c r="AS301" s="31">
        <f t="shared" si="96"/>
        <v>0</v>
      </c>
      <c r="AT301" s="31">
        <f t="shared" si="97"/>
        <v>0</v>
      </c>
      <c r="AU301" s="31">
        <f t="shared" si="98"/>
        <v>0</v>
      </c>
      <c r="AV301" s="31">
        <f t="shared" si="99"/>
        <v>0</v>
      </c>
      <c r="AW301" s="50">
        <f t="shared" si="100"/>
        <v>0</v>
      </c>
      <c r="AX301" s="30">
        <f t="shared" si="101"/>
        <v>0</v>
      </c>
      <c r="AY301" s="51">
        <f t="shared" si="102"/>
        <v>0</v>
      </c>
    </row>
    <row r="302" spans="1:51" ht="12" customHeight="1">
      <c r="A302" s="8" t="s">
        <v>49</v>
      </c>
      <c r="B302" s="8" t="s">
        <v>328</v>
      </c>
      <c r="C302" s="8">
        <v>1</v>
      </c>
      <c r="D302" s="8" t="s">
        <v>172</v>
      </c>
      <c r="E302" s="9">
        <v>16</v>
      </c>
      <c r="F302" s="9">
        <v>24</v>
      </c>
      <c r="G302" s="57">
        <v>49.2</v>
      </c>
      <c r="H302" s="8" t="s">
        <v>278</v>
      </c>
      <c r="I302" s="8">
        <v>1</v>
      </c>
      <c r="J302" s="8">
        <v>2</v>
      </c>
      <c r="K302" s="8">
        <v>4</v>
      </c>
      <c r="L302" s="8">
        <v>2</v>
      </c>
      <c r="M302" s="8">
        <v>9</v>
      </c>
      <c r="N302" s="10" t="s">
        <v>64</v>
      </c>
      <c r="O302" s="8">
        <v>9</v>
      </c>
      <c r="P302" s="1">
        <f>SUM(Q302:AE302)</f>
        <v>0</v>
      </c>
      <c r="Q302" s="7"/>
      <c r="AF302" s="24">
        <f t="shared" si="83"/>
        <v>8</v>
      </c>
      <c r="AG302" s="45">
        <f t="shared" si="84"/>
        <v>200.57498296844037</v>
      </c>
      <c r="AH302" s="46">
        <f t="shared" si="85"/>
        <v>0</v>
      </c>
      <c r="AI302" s="31">
        <f t="shared" si="86"/>
        <v>0</v>
      </c>
      <c r="AJ302" s="31">
        <f t="shared" si="87"/>
        <v>0</v>
      </c>
      <c r="AK302" s="31">
        <f t="shared" si="88"/>
        <v>0</v>
      </c>
      <c r="AL302" s="31">
        <f t="shared" si="89"/>
        <v>0</v>
      </c>
      <c r="AM302" s="31">
        <f t="shared" si="90"/>
        <v>0</v>
      </c>
      <c r="AN302" s="31">
        <f t="shared" si="91"/>
        <v>0</v>
      </c>
      <c r="AO302" s="31">
        <f t="shared" si="92"/>
        <v>0</v>
      </c>
      <c r="AP302" s="31">
        <f t="shared" si="93"/>
        <v>0</v>
      </c>
      <c r="AQ302" s="31">
        <f t="shared" si="94"/>
        <v>0</v>
      </c>
      <c r="AR302" s="31">
        <f t="shared" si="95"/>
        <v>0</v>
      </c>
      <c r="AS302" s="31">
        <f t="shared" si="96"/>
        <v>0</v>
      </c>
      <c r="AT302" s="31">
        <f t="shared" si="97"/>
        <v>0</v>
      </c>
      <c r="AU302" s="31">
        <f t="shared" si="98"/>
        <v>0</v>
      </c>
      <c r="AV302" s="31">
        <f t="shared" si="99"/>
        <v>0</v>
      </c>
      <c r="AW302" s="50">
        <f t="shared" si="100"/>
        <v>0</v>
      </c>
      <c r="AX302" s="30">
        <f t="shared" si="101"/>
        <v>0</v>
      </c>
      <c r="AY302" s="51">
        <f t="shared" si="102"/>
        <v>0</v>
      </c>
    </row>
    <row r="303" spans="1:51" ht="12" customHeight="1">
      <c r="A303" s="8" t="s">
        <v>49</v>
      </c>
      <c r="B303" s="8" t="s">
        <v>328</v>
      </c>
      <c r="C303" s="8">
        <v>1</v>
      </c>
      <c r="D303" s="8" t="s">
        <v>172</v>
      </c>
      <c r="E303" s="9">
        <v>16</v>
      </c>
      <c r="F303" s="9">
        <v>24</v>
      </c>
      <c r="G303" s="57">
        <v>49.2</v>
      </c>
      <c r="H303" s="8" t="s">
        <v>278</v>
      </c>
      <c r="I303" s="8">
        <v>2</v>
      </c>
      <c r="J303" s="8">
        <v>2</v>
      </c>
      <c r="K303" s="8">
        <v>4</v>
      </c>
      <c r="L303" s="8">
        <v>3</v>
      </c>
      <c r="M303" s="8">
        <v>3</v>
      </c>
      <c r="N303" s="10" t="s">
        <v>78</v>
      </c>
      <c r="O303" s="8">
        <v>1</v>
      </c>
      <c r="Q303" s="7"/>
      <c r="V303" s="8">
        <v>100</v>
      </c>
      <c r="AF303" s="24">
        <f t="shared" si="83"/>
        <v>8</v>
      </c>
      <c r="AG303" s="45">
        <f t="shared" si="84"/>
        <v>200.57498296844037</v>
      </c>
      <c r="AH303" s="46">
        <f t="shared" si="85"/>
        <v>0</v>
      </c>
      <c r="AI303" s="31">
        <f t="shared" si="86"/>
        <v>0</v>
      </c>
      <c r="AJ303" s="31">
        <f t="shared" si="87"/>
        <v>0</v>
      </c>
      <c r="AK303" s="31">
        <f t="shared" si="88"/>
        <v>0</v>
      </c>
      <c r="AL303" s="31">
        <f t="shared" si="89"/>
        <v>0</v>
      </c>
      <c r="AM303" s="31">
        <f t="shared" si="90"/>
        <v>0</v>
      </c>
      <c r="AN303" s="31">
        <f t="shared" si="91"/>
        <v>0</v>
      </c>
      <c r="AO303" s="31">
        <f t="shared" si="92"/>
        <v>0</v>
      </c>
      <c r="AP303" s="31">
        <f t="shared" si="93"/>
        <v>0</v>
      </c>
      <c r="AQ303" s="31">
        <f t="shared" si="94"/>
        <v>0</v>
      </c>
      <c r="AR303" s="31">
        <f t="shared" si="95"/>
        <v>0</v>
      </c>
      <c r="AS303" s="31">
        <f t="shared" si="96"/>
        <v>0</v>
      </c>
      <c r="AT303" s="31">
        <f t="shared" si="97"/>
        <v>0</v>
      </c>
      <c r="AU303" s="31">
        <f t="shared" si="98"/>
        <v>0</v>
      </c>
      <c r="AV303" s="31">
        <f t="shared" si="99"/>
        <v>0</v>
      </c>
      <c r="AW303" s="50">
        <f t="shared" si="100"/>
        <v>0</v>
      </c>
      <c r="AX303" s="30">
        <f t="shared" si="101"/>
        <v>0</v>
      </c>
      <c r="AY303" s="51">
        <f t="shared" si="102"/>
        <v>1</v>
      </c>
    </row>
    <row r="304" spans="1:51" ht="12" customHeight="1">
      <c r="A304" s="8" t="s">
        <v>49</v>
      </c>
      <c r="B304" s="8" t="s">
        <v>328</v>
      </c>
      <c r="C304" s="8">
        <v>1</v>
      </c>
      <c r="D304" s="8">
        <v>6</v>
      </c>
      <c r="E304" s="9">
        <v>24</v>
      </c>
      <c r="F304" s="9">
        <v>53</v>
      </c>
      <c r="G304" s="57">
        <v>49.385</v>
      </c>
      <c r="H304" s="8" t="s">
        <v>278</v>
      </c>
      <c r="I304" s="8" t="s">
        <v>56</v>
      </c>
      <c r="P304" s="1">
        <f>SUM(Q304:AE304)</f>
        <v>0</v>
      </c>
      <c r="Q304" s="7"/>
      <c r="AF304" s="24">
        <f t="shared" si="83"/>
        <v>29</v>
      </c>
      <c r="AG304" s="45">
        <f t="shared" si="84"/>
        <v>727.0843132605963</v>
      </c>
      <c r="AH304" s="46">
        <f t="shared" si="85"/>
        <v>0</v>
      </c>
      <c r="AI304" s="31">
        <f t="shared" si="86"/>
        <v>0</v>
      </c>
      <c r="AJ304" s="31">
        <f t="shared" si="87"/>
        <v>0</v>
      </c>
      <c r="AK304" s="31">
        <f t="shared" si="88"/>
        <v>0</v>
      </c>
      <c r="AL304" s="31">
        <f t="shared" si="89"/>
        <v>0</v>
      </c>
      <c r="AM304" s="31">
        <f t="shared" si="90"/>
        <v>0</v>
      </c>
      <c r="AN304" s="31">
        <f t="shared" si="91"/>
        <v>0</v>
      </c>
      <c r="AO304" s="31">
        <f t="shared" si="92"/>
        <v>0</v>
      </c>
      <c r="AP304" s="31">
        <f t="shared" si="93"/>
        <v>0</v>
      </c>
      <c r="AQ304" s="31">
        <f t="shared" si="94"/>
        <v>0</v>
      </c>
      <c r="AR304" s="31">
        <f t="shared" si="95"/>
        <v>0</v>
      </c>
      <c r="AS304" s="31">
        <f t="shared" si="96"/>
        <v>0</v>
      </c>
      <c r="AT304" s="31">
        <f t="shared" si="97"/>
        <v>0</v>
      </c>
      <c r="AU304" s="31">
        <f t="shared" si="98"/>
        <v>0</v>
      </c>
      <c r="AV304" s="31">
        <f t="shared" si="99"/>
        <v>0</v>
      </c>
      <c r="AW304" s="50">
        <f t="shared" si="100"/>
        <v>0</v>
      </c>
      <c r="AX304" s="30">
        <f t="shared" si="101"/>
        <v>0</v>
      </c>
      <c r="AY304" s="51">
        <f t="shared" si="102"/>
        <v>0</v>
      </c>
    </row>
    <row r="305" spans="1:51" ht="12" customHeight="1">
      <c r="A305" s="8" t="s">
        <v>49</v>
      </c>
      <c r="B305" s="8" t="s">
        <v>328</v>
      </c>
      <c r="C305" s="8">
        <v>1</v>
      </c>
      <c r="D305" s="8" t="s">
        <v>173</v>
      </c>
      <c r="E305" s="9">
        <v>24</v>
      </c>
      <c r="F305" s="9">
        <v>53</v>
      </c>
      <c r="G305" s="57">
        <v>49.385</v>
      </c>
      <c r="H305" s="8" t="s">
        <v>278</v>
      </c>
      <c r="I305" s="8" t="s">
        <v>56</v>
      </c>
      <c r="P305" s="1">
        <f>SUM(Q305:AE305)</f>
        <v>0</v>
      </c>
      <c r="Q305" s="7"/>
      <c r="AF305" s="24">
        <f t="shared" si="83"/>
        <v>29</v>
      </c>
      <c r="AG305" s="45">
        <f t="shared" si="84"/>
        <v>727.0843132605963</v>
      </c>
      <c r="AH305" s="46">
        <f t="shared" si="85"/>
        <v>0</v>
      </c>
      <c r="AI305" s="31">
        <f t="shared" si="86"/>
        <v>0</v>
      </c>
      <c r="AJ305" s="31">
        <f t="shared" si="87"/>
        <v>0</v>
      </c>
      <c r="AK305" s="31">
        <f t="shared" si="88"/>
        <v>0</v>
      </c>
      <c r="AL305" s="31">
        <f t="shared" si="89"/>
        <v>0</v>
      </c>
      <c r="AM305" s="31">
        <f t="shared" si="90"/>
        <v>0</v>
      </c>
      <c r="AN305" s="31">
        <f t="shared" si="91"/>
        <v>0</v>
      </c>
      <c r="AO305" s="31">
        <f t="shared" si="92"/>
        <v>0</v>
      </c>
      <c r="AP305" s="31">
        <f t="shared" si="93"/>
        <v>0</v>
      </c>
      <c r="AQ305" s="31">
        <f t="shared" si="94"/>
        <v>0</v>
      </c>
      <c r="AR305" s="31">
        <f t="shared" si="95"/>
        <v>0</v>
      </c>
      <c r="AS305" s="31">
        <f t="shared" si="96"/>
        <v>0</v>
      </c>
      <c r="AT305" s="31">
        <f t="shared" si="97"/>
        <v>0</v>
      </c>
      <c r="AU305" s="31">
        <f t="shared" si="98"/>
        <v>0</v>
      </c>
      <c r="AV305" s="31">
        <f t="shared" si="99"/>
        <v>0</v>
      </c>
      <c r="AW305" s="50">
        <f t="shared" si="100"/>
        <v>0</v>
      </c>
      <c r="AX305" s="30">
        <f t="shared" si="101"/>
        <v>0</v>
      </c>
      <c r="AY305" s="51">
        <f t="shared" si="102"/>
        <v>0</v>
      </c>
    </row>
    <row r="306" spans="1:51" ht="12" customHeight="1">
      <c r="A306" s="8" t="s">
        <v>49</v>
      </c>
      <c r="B306" s="8" t="s">
        <v>328</v>
      </c>
      <c r="C306" s="8">
        <v>1</v>
      </c>
      <c r="D306" s="8">
        <v>7</v>
      </c>
      <c r="E306" s="9">
        <v>24</v>
      </c>
      <c r="F306" s="9">
        <v>53</v>
      </c>
      <c r="G306" s="57">
        <v>49.385</v>
      </c>
      <c r="H306" s="8" t="s">
        <v>278</v>
      </c>
      <c r="I306" s="8">
        <v>1</v>
      </c>
      <c r="J306" s="8">
        <v>2</v>
      </c>
      <c r="K306" s="8">
        <v>1</v>
      </c>
      <c r="L306" s="8">
        <v>2</v>
      </c>
      <c r="M306" s="8">
        <v>1</v>
      </c>
      <c r="N306" s="10" t="s">
        <v>64</v>
      </c>
      <c r="O306" s="8">
        <v>1</v>
      </c>
      <c r="P306" s="8">
        <v>1</v>
      </c>
      <c r="Q306" s="7">
        <v>100</v>
      </c>
      <c r="AF306" s="24">
        <f t="shared" si="83"/>
        <v>29</v>
      </c>
      <c r="AG306" s="45">
        <f t="shared" si="84"/>
        <v>727.0843132605963</v>
      </c>
      <c r="AH306" s="46">
        <f t="shared" si="85"/>
        <v>7.270843132605964</v>
      </c>
      <c r="AI306" s="31">
        <f t="shared" si="86"/>
        <v>7.270843132605964</v>
      </c>
      <c r="AJ306" s="31">
        <f t="shared" si="87"/>
        <v>0</v>
      </c>
      <c r="AK306" s="31">
        <f t="shared" si="88"/>
        <v>0</v>
      </c>
      <c r="AL306" s="31">
        <f t="shared" si="89"/>
        <v>0</v>
      </c>
      <c r="AM306" s="31">
        <f t="shared" si="90"/>
        <v>0</v>
      </c>
      <c r="AN306" s="31">
        <f t="shared" si="91"/>
        <v>0</v>
      </c>
      <c r="AO306" s="31">
        <f t="shared" si="92"/>
        <v>0</v>
      </c>
      <c r="AP306" s="31">
        <f t="shared" si="93"/>
        <v>0</v>
      </c>
      <c r="AQ306" s="31">
        <f t="shared" si="94"/>
        <v>0</v>
      </c>
      <c r="AR306" s="31">
        <f t="shared" si="95"/>
        <v>0</v>
      </c>
      <c r="AS306" s="31">
        <f t="shared" si="96"/>
        <v>0</v>
      </c>
      <c r="AT306" s="31">
        <f t="shared" si="97"/>
        <v>0</v>
      </c>
      <c r="AU306" s="31">
        <f t="shared" si="98"/>
        <v>0</v>
      </c>
      <c r="AV306" s="31">
        <f t="shared" si="99"/>
        <v>0</v>
      </c>
      <c r="AW306" s="50">
        <f t="shared" si="100"/>
        <v>0</v>
      </c>
      <c r="AX306" s="30">
        <f t="shared" si="101"/>
        <v>0</v>
      </c>
      <c r="AY306" s="51">
        <f t="shared" si="102"/>
        <v>0</v>
      </c>
    </row>
    <row r="307" spans="1:51" ht="12" customHeight="1">
      <c r="A307" s="8" t="s">
        <v>49</v>
      </c>
      <c r="B307" s="8" t="s">
        <v>328</v>
      </c>
      <c r="C307" s="8">
        <v>1</v>
      </c>
      <c r="D307" s="8" t="s">
        <v>174</v>
      </c>
      <c r="E307" s="9">
        <v>53</v>
      </c>
      <c r="F307" s="9">
        <v>68</v>
      </c>
      <c r="G307" s="57">
        <v>49.605</v>
      </c>
      <c r="H307" s="8" t="s">
        <v>278</v>
      </c>
      <c r="I307" s="8">
        <v>1</v>
      </c>
      <c r="J307" s="8">
        <v>2</v>
      </c>
      <c r="K307" s="8">
        <v>4</v>
      </c>
      <c r="L307" s="8">
        <v>3</v>
      </c>
      <c r="M307" s="8">
        <v>3</v>
      </c>
      <c r="N307" s="10" t="s">
        <v>78</v>
      </c>
      <c r="O307" s="8">
        <v>1</v>
      </c>
      <c r="P307" s="8">
        <v>1</v>
      </c>
      <c r="Q307" s="7"/>
      <c r="V307" s="8">
        <v>100</v>
      </c>
      <c r="AF307" s="24">
        <f t="shared" si="83"/>
        <v>15</v>
      </c>
      <c r="AG307" s="45">
        <f t="shared" si="84"/>
        <v>376.07809306582567</v>
      </c>
      <c r="AH307" s="46">
        <f t="shared" si="85"/>
        <v>3.7607809306582567</v>
      </c>
      <c r="AI307" s="31">
        <f t="shared" si="86"/>
        <v>0</v>
      </c>
      <c r="AJ307" s="31">
        <f t="shared" si="87"/>
        <v>0</v>
      </c>
      <c r="AK307" s="31">
        <f t="shared" si="88"/>
        <v>0</v>
      </c>
      <c r="AL307" s="31">
        <f t="shared" si="89"/>
        <v>0</v>
      </c>
      <c r="AM307" s="31">
        <f t="shared" si="90"/>
        <v>0</v>
      </c>
      <c r="AN307" s="31">
        <f t="shared" si="91"/>
        <v>3.7607809306582567</v>
      </c>
      <c r="AO307" s="31">
        <f t="shared" si="92"/>
        <v>0</v>
      </c>
      <c r="AP307" s="31">
        <f t="shared" si="93"/>
        <v>0</v>
      </c>
      <c r="AQ307" s="31">
        <f t="shared" si="94"/>
        <v>0</v>
      </c>
      <c r="AR307" s="31">
        <f t="shared" si="95"/>
        <v>0</v>
      </c>
      <c r="AS307" s="31">
        <f t="shared" si="96"/>
        <v>0</v>
      </c>
      <c r="AT307" s="31">
        <f t="shared" si="97"/>
        <v>0</v>
      </c>
      <c r="AU307" s="31">
        <f t="shared" si="98"/>
        <v>0</v>
      </c>
      <c r="AV307" s="31">
        <f t="shared" si="99"/>
        <v>0</v>
      </c>
      <c r="AW307" s="50">
        <f t="shared" si="100"/>
        <v>0</v>
      </c>
      <c r="AX307" s="30">
        <f t="shared" si="101"/>
        <v>0</v>
      </c>
      <c r="AY307" s="51">
        <f t="shared" si="102"/>
        <v>1</v>
      </c>
    </row>
    <row r="308" spans="1:51" ht="12" customHeight="1">
      <c r="A308" s="8" t="s">
        <v>49</v>
      </c>
      <c r="B308" s="8" t="s">
        <v>328</v>
      </c>
      <c r="C308" s="8">
        <v>1</v>
      </c>
      <c r="D308" s="8" t="s">
        <v>175</v>
      </c>
      <c r="E308" s="9">
        <v>68</v>
      </c>
      <c r="F308" s="9">
        <v>80</v>
      </c>
      <c r="G308" s="57">
        <v>49.74</v>
      </c>
      <c r="H308" s="8" t="s">
        <v>333</v>
      </c>
      <c r="I308" s="8" t="s">
        <v>56</v>
      </c>
      <c r="P308" s="1">
        <f>SUM(Q308:AE308)</f>
        <v>0</v>
      </c>
      <c r="Q308" s="7"/>
      <c r="AF308" s="24">
        <f t="shared" si="83"/>
        <v>12</v>
      </c>
      <c r="AG308" s="45">
        <f t="shared" si="84"/>
        <v>300.86247445266054</v>
      </c>
      <c r="AH308" s="46">
        <f t="shared" si="85"/>
        <v>0</v>
      </c>
      <c r="AI308" s="31">
        <f t="shared" si="86"/>
        <v>0</v>
      </c>
      <c r="AJ308" s="31">
        <f t="shared" si="87"/>
        <v>0</v>
      </c>
      <c r="AK308" s="31">
        <f t="shared" si="88"/>
        <v>0</v>
      </c>
      <c r="AL308" s="31">
        <f t="shared" si="89"/>
        <v>0</v>
      </c>
      <c r="AM308" s="31">
        <f t="shared" si="90"/>
        <v>0</v>
      </c>
      <c r="AN308" s="31">
        <f t="shared" si="91"/>
        <v>0</v>
      </c>
      <c r="AO308" s="31">
        <f t="shared" si="92"/>
        <v>0</v>
      </c>
      <c r="AP308" s="31">
        <f t="shared" si="93"/>
        <v>0</v>
      </c>
      <c r="AQ308" s="31">
        <f t="shared" si="94"/>
        <v>0</v>
      </c>
      <c r="AR308" s="31">
        <f t="shared" si="95"/>
        <v>0</v>
      </c>
      <c r="AS308" s="31">
        <f t="shared" si="96"/>
        <v>0</v>
      </c>
      <c r="AT308" s="31">
        <f t="shared" si="97"/>
        <v>0</v>
      </c>
      <c r="AU308" s="31">
        <f t="shared" si="98"/>
        <v>0</v>
      </c>
      <c r="AV308" s="31">
        <f t="shared" si="99"/>
        <v>0</v>
      </c>
      <c r="AW308" s="50">
        <f t="shared" si="100"/>
        <v>0</v>
      </c>
      <c r="AX308" s="30">
        <f t="shared" si="101"/>
        <v>0</v>
      </c>
      <c r="AY308" s="51">
        <f t="shared" si="102"/>
        <v>0</v>
      </c>
    </row>
    <row r="309" spans="1:51" ht="12" customHeight="1">
      <c r="A309" s="8" t="s">
        <v>49</v>
      </c>
      <c r="B309" s="8" t="s">
        <v>328</v>
      </c>
      <c r="C309" s="8">
        <v>1</v>
      </c>
      <c r="D309" s="8">
        <v>19</v>
      </c>
      <c r="E309" s="9">
        <v>80</v>
      </c>
      <c r="F309" s="9">
        <v>83</v>
      </c>
      <c r="G309" s="57">
        <v>49.815</v>
      </c>
      <c r="H309" s="8" t="s">
        <v>333</v>
      </c>
      <c r="I309" s="8">
        <v>1</v>
      </c>
      <c r="J309" s="8">
        <v>2</v>
      </c>
      <c r="K309" s="8">
        <v>4</v>
      </c>
      <c r="L309" s="8">
        <v>1</v>
      </c>
      <c r="M309" s="8">
        <v>3</v>
      </c>
      <c r="N309" s="10" t="s">
        <v>64</v>
      </c>
      <c r="O309" s="8">
        <v>1</v>
      </c>
      <c r="Q309" s="7">
        <v>100</v>
      </c>
      <c r="AF309" s="24">
        <f t="shared" si="83"/>
        <v>3</v>
      </c>
      <c r="AG309" s="45">
        <f t="shared" si="84"/>
        <v>75.21561861316513</v>
      </c>
      <c r="AH309" s="46">
        <f t="shared" si="85"/>
        <v>0</v>
      </c>
      <c r="AI309" s="31">
        <f t="shared" si="86"/>
        <v>0</v>
      </c>
      <c r="AJ309" s="31">
        <f t="shared" si="87"/>
        <v>0</v>
      </c>
      <c r="AK309" s="31">
        <f t="shared" si="88"/>
        <v>0</v>
      </c>
      <c r="AL309" s="31">
        <f t="shared" si="89"/>
        <v>0</v>
      </c>
      <c r="AM309" s="31">
        <f t="shared" si="90"/>
        <v>0</v>
      </c>
      <c r="AN309" s="31">
        <f t="shared" si="91"/>
        <v>0</v>
      </c>
      <c r="AO309" s="31">
        <f t="shared" si="92"/>
        <v>0</v>
      </c>
      <c r="AP309" s="31">
        <f t="shared" si="93"/>
        <v>0</v>
      </c>
      <c r="AQ309" s="31">
        <f t="shared" si="94"/>
        <v>0</v>
      </c>
      <c r="AR309" s="31">
        <f t="shared" si="95"/>
        <v>0</v>
      </c>
      <c r="AS309" s="31">
        <f t="shared" si="96"/>
        <v>0</v>
      </c>
      <c r="AT309" s="31">
        <f t="shared" si="97"/>
        <v>0</v>
      </c>
      <c r="AU309" s="31">
        <f t="shared" si="98"/>
        <v>0</v>
      </c>
      <c r="AV309" s="31">
        <f t="shared" si="99"/>
        <v>0</v>
      </c>
      <c r="AW309" s="50">
        <f t="shared" si="100"/>
        <v>0</v>
      </c>
      <c r="AX309" s="30">
        <f t="shared" si="101"/>
        <v>0</v>
      </c>
      <c r="AY309" s="51">
        <f t="shared" si="102"/>
        <v>0</v>
      </c>
    </row>
    <row r="310" spans="1:51" ht="12" customHeight="1">
      <c r="A310" s="8" t="s">
        <v>49</v>
      </c>
      <c r="B310" s="8" t="s">
        <v>328</v>
      </c>
      <c r="C310" s="8">
        <v>1</v>
      </c>
      <c r="D310" s="8" t="s">
        <v>176</v>
      </c>
      <c r="E310" s="9">
        <v>83</v>
      </c>
      <c r="F310" s="9">
        <v>104</v>
      </c>
      <c r="G310" s="57">
        <v>49.935</v>
      </c>
      <c r="H310" s="8" t="s">
        <v>333</v>
      </c>
      <c r="I310" s="8">
        <v>1</v>
      </c>
      <c r="J310" s="8">
        <v>2</v>
      </c>
      <c r="K310" s="8">
        <v>1</v>
      </c>
      <c r="L310" s="8">
        <v>1</v>
      </c>
      <c r="M310" s="8">
        <v>1</v>
      </c>
      <c r="N310" s="10" t="s">
        <v>65</v>
      </c>
      <c r="O310" s="8">
        <v>1</v>
      </c>
      <c r="P310" s="8">
        <v>15</v>
      </c>
      <c r="Q310" s="7">
        <v>100</v>
      </c>
      <c r="AF310" s="24">
        <f t="shared" si="83"/>
        <v>21</v>
      </c>
      <c r="AG310" s="45">
        <f t="shared" si="84"/>
        <v>526.5093302921559</v>
      </c>
      <c r="AH310" s="46">
        <f t="shared" si="85"/>
        <v>78.97639954382339</v>
      </c>
      <c r="AI310" s="31">
        <f t="shared" si="86"/>
        <v>78.97639954382339</v>
      </c>
      <c r="AJ310" s="31">
        <f t="shared" si="87"/>
        <v>0</v>
      </c>
      <c r="AK310" s="31">
        <f t="shared" si="88"/>
        <v>0</v>
      </c>
      <c r="AL310" s="31">
        <f t="shared" si="89"/>
        <v>0</v>
      </c>
      <c r="AM310" s="31">
        <f t="shared" si="90"/>
        <v>0</v>
      </c>
      <c r="AN310" s="31">
        <f t="shared" si="91"/>
        <v>0</v>
      </c>
      <c r="AO310" s="31">
        <f t="shared" si="92"/>
        <v>0</v>
      </c>
      <c r="AP310" s="31">
        <f t="shared" si="93"/>
        <v>0</v>
      </c>
      <c r="AQ310" s="31">
        <f t="shared" si="94"/>
        <v>0</v>
      </c>
      <c r="AR310" s="31">
        <f t="shared" si="95"/>
        <v>0</v>
      </c>
      <c r="AS310" s="31">
        <f t="shared" si="96"/>
        <v>0</v>
      </c>
      <c r="AT310" s="31">
        <f t="shared" si="97"/>
        <v>0</v>
      </c>
      <c r="AU310" s="31">
        <f t="shared" si="98"/>
        <v>0</v>
      </c>
      <c r="AV310" s="31">
        <f t="shared" si="99"/>
        <v>0</v>
      </c>
      <c r="AW310" s="50">
        <f t="shared" si="100"/>
        <v>0</v>
      </c>
      <c r="AX310" s="30">
        <f t="shared" si="101"/>
        <v>0</v>
      </c>
      <c r="AY310" s="51">
        <f t="shared" si="102"/>
        <v>0</v>
      </c>
    </row>
    <row r="311" spans="1:51" ht="12" customHeight="1">
      <c r="A311" s="8" t="s">
        <v>49</v>
      </c>
      <c r="B311" s="8" t="s">
        <v>328</v>
      </c>
      <c r="C311" s="8">
        <v>1</v>
      </c>
      <c r="D311" s="8" t="s">
        <v>177</v>
      </c>
      <c r="E311" s="9">
        <v>104</v>
      </c>
      <c r="F311" s="9">
        <v>114</v>
      </c>
      <c r="G311" s="57">
        <v>50.09</v>
      </c>
      <c r="H311" s="8" t="s">
        <v>333</v>
      </c>
      <c r="I311" s="8" t="s">
        <v>56</v>
      </c>
      <c r="P311" s="1">
        <f>SUM(Q311:AE311)</f>
        <v>0</v>
      </c>
      <c r="Q311" s="7"/>
      <c r="AF311" s="24">
        <f t="shared" si="83"/>
        <v>10</v>
      </c>
      <c r="AG311" s="45">
        <f t="shared" si="84"/>
        <v>250.71872871055044</v>
      </c>
      <c r="AH311" s="46">
        <f t="shared" si="85"/>
        <v>0</v>
      </c>
      <c r="AI311" s="31">
        <f t="shared" si="86"/>
        <v>0</v>
      </c>
      <c r="AJ311" s="31">
        <f t="shared" si="87"/>
        <v>0</v>
      </c>
      <c r="AK311" s="31">
        <f t="shared" si="88"/>
        <v>0</v>
      </c>
      <c r="AL311" s="31">
        <f t="shared" si="89"/>
        <v>0</v>
      </c>
      <c r="AM311" s="31">
        <f t="shared" si="90"/>
        <v>0</v>
      </c>
      <c r="AN311" s="31">
        <f t="shared" si="91"/>
        <v>0</v>
      </c>
      <c r="AO311" s="31">
        <f t="shared" si="92"/>
        <v>0</v>
      </c>
      <c r="AP311" s="31">
        <f t="shared" si="93"/>
        <v>0</v>
      </c>
      <c r="AQ311" s="31">
        <f t="shared" si="94"/>
        <v>0</v>
      </c>
      <c r="AR311" s="31">
        <f t="shared" si="95"/>
        <v>0</v>
      </c>
      <c r="AS311" s="31">
        <f t="shared" si="96"/>
        <v>0</v>
      </c>
      <c r="AT311" s="31">
        <f t="shared" si="97"/>
        <v>0</v>
      </c>
      <c r="AU311" s="31">
        <f t="shared" si="98"/>
        <v>0</v>
      </c>
      <c r="AV311" s="31">
        <f t="shared" si="99"/>
        <v>0</v>
      </c>
      <c r="AW311" s="50">
        <f t="shared" si="100"/>
        <v>0</v>
      </c>
      <c r="AX311" s="30">
        <f t="shared" si="101"/>
        <v>0</v>
      </c>
      <c r="AY311" s="51">
        <f t="shared" si="102"/>
        <v>0</v>
      </c>
    </row>
    <row r="312" spans="1:51" ht="12" customHeight="1">
      <c r="A312" s="8" t="s">
        <v>49</v>
      </c>
      <c r="B312" s="8" t="s">
        <v>328</v>
      </c>
      <c r="C312" s="8">
        <v>1</v>
      </c>
      <c r="D312" s="8">
        <v>25</v>
      </c>
      <c r="E312" s="9">
        <v>104</v>
      </c>
      <c r="F312" s="9">
        <v>114</v>
      </c>
      <c r="G312" s="57">
        <v>50.09</v>
      </c>
      <c r="H312" s="8" t="s">
        <v>278</v>
      </c>
      <c r="I312" s="8">
        <v>1</v>
      </c>
      <c r="J312" s="8">
        <v>2</v>
      </c>
      <c r="K312" s="8">
        <v>4</v>
      </c>
      <c r="L312" s="8">
        <v>3</v>
      </c>
      <c r="M312" s="8">
        <v>3</v>
      </c>
      <c r="N312" s="10" t="s">
        <v>64</v>
      </c>
      <c r="O312" s="8">
        <v>1</v>
      </c>
      <c r="P312" s="8">
        <v>1</v>
      </c>
      <c r="Q312" s="7">
        <v>100</v>
      </c>
      <c r="AF312" s="24">
        <f t="shared" si="83"/>
        <v>10</v>
      </c>
      <c r="AG312" s="45">
        <f t="shared" si="84"/>
        <v>250.71872871055044</v>
      </c>
      <c r="AH312" s="46">
        <f t="shared" si="85"/>
        <v>2.5071872871055043</v>
      </c>
      <c r="AI312" s="31">
        <f t="shared" si="86"/>
        <v>2.5071872871055043</v>
      </c>
      <c r="AJ312" s="31">
        <f t="shared" si="87"/>
        <v>0</v>
      </c>
      <c r="AK312" s="31">
        <f t="shared" si="88"/>
        <v>0</v>
      </c>
      <c r="AL312" s="31">
        <f t="shared" si="89"/>
        <v>0</v>
      </c>
      <c r="AM312" s="31">
        <f t="shared" si="90"/>
        <v>0</v>
      </c>
      <c r="AN312" s="31">
        <f t="shared" si="91"/>
        <v>0</v>
      </c>
      <c r="AO312" s="31">
        <f t="shared" si="92"/>
        <v>0</v>
      </c>
      <c r="AP312" s="31">
        <f t="shared" si="93"/>
        <v>0</v>
      </c>
      <c r="AQ312" s="31">
        <f t="shared" si="94"/>
        <v>0</v>
      </c>
      <c r="AR312" s="31">
        <f t="shared" si="95"/>
        <v>0</v>
      </c>
      <c r="AS312" s="31">
        <f t="shared" si="96"/>
        <v>0</v>
      </c>
      <c r="AT312" s="31">
        <f t="shared" si="97"/>
        <v>0</v>
      </c>
      <c r="AU312" s="31">
        <f t="shared" si="98"/>
        <v>0</v>
      </c>
      <c r="AV312" s="31">
        <f t="shared" si="99"/>
        <v>0</v>
      </c>
      <c r="AW312" s="50">
        <f t="shared" si="100"/>
        <v>0</v>
      </c>
      <c r="AX312" s="30">
        <f t="shared" si="101"/>
        <v>0</v>
      </c>
      <c r="AY312" s="51">
        <f t="shared" si="102"/>
        <v>0</v>
      </c>
    </row>
    <row r="313" spans="1:51" ht="12" customHeight="1">
      <c r="A313" s="8" t="s">
        <v>49</v>
      </c>
      <c r="B313" s="8" t="s">
        <v>328</v>
      </c>
      <c r="C313" s="8">
        <v>1</v>
      </c>
      <c r="D313" s="8">
        <v>28</v>
      </c>
      <c r="E313" s="9">
        <v>114</v>
      </c>
      <c r="F313" s="9">
        <v>130</v>
      </c>
      <c r="G313" s="57">
        <v>50.22</v>
      </c>
      <c r="H313" s="8" t="s">
        <v>278</v>
      </c>
      <c r="I313" s="8">
        <v>1</v>
      </c>
      <c r="J313" s="8">
        <v>2</v>
      </c>
      <c r="K313" s="8">
        <v>4</v>
      </c>
      <c r="L313" s="8">
        <v>3</v>
      </c>
      <c r="M313" s="8">
        <v>1</v>
      </c>
      <c r="N313" s="10" t="s">
        <v>65</v>
      </c>
      <c r="O313" s="8">
        <v>1</v>
      </c>
      <c r="P313" s="8">
        <v>1</v>
      </c>
      <c r="Q313" s="7">
        <v>100</v>
      </c>
      <c r="AF313" s="24">
        <f t="shared" si="83"/>
        <v>16</v>
      </c>
      <c r="AG313" s="45">
        <f t="shared" si="84"/>
        <v>401.14996593688073</v>
      </c>
      <c r="AH313" s="46">
        <f t="shared" si="85"/>
        <v>4.011499659368807</v>
      </c>
      <c r="AI313" s="31">
        <f t="shared" si="86"/>
        <v>4.011499659368807</v>
      </c>
      <c r="AJ313" s="31">
        <f t="shared" si="87"/>
        <v>0</v>
      </c>
      <c r="AK313" s="31">
        <f t="shared" si="88"/>
        <v>0</v>
      </c>
      <c r="AL313" s="31">
        <f t="shared" si="89"/>
        <v>0</v>
      </c>
      <c r="AM313" s="31">
        <f t="shared" si="90"/>
        <v>0</v>
      </c>
      <c r="AN313" s="31">
        <f t="shared" si="91"/>
        <v>0</v>
      </c>
      <c r="AO313" s="31">
        <f t="shared" si="92"/>
        <v>0</v>
      </c>
      <c r="AP313" s="31">
        <f t="shared" si="93"/>
        <v>0</v>
      </c>
      <c r="AQ313" s="31">
        <f t="shared" si="94"/>
        <v>0</v>
      </c>
      <c r="AR313" s="31">
        <f t="shared" si="95"/>
        <v>0</v>
      </c>
      <c r="AS313" s="31">
        <f t="shared" si="96"/>
        <v>0</v>
      </c>
      <c r="AT313" s="31">
        <f t="shared" si="97"/>
        <v>0</v>
      </c>
      <c r="AU313" s="31">
        <f t="shared" si="98"/>
        <v>0</v>
      </c>
      <c r="AV313" s="31">
        <f t="shared" si="99"/>
        <v>0</v>
      </c>
      <c r="AW313" s="50">
        <f t="shared" si="100"/>
        <v>0</v>
      </c>
      <c r="AX313" s="30">
        <f t="shared" si="101"/>
        <v>0</v>
      </c>
      <c r="AY313" s="51">
        <f t="shared" si="102"/>
        <v>0</v>
      </c>
    </row>
    <row r="314" spans="1:51" ht="12" customHeight="1">
      <c r="A314" s="8" t="s">
        <v>49</v>
      </c>
      <c r="B314" s="8" t="s">
        <v>328</v>
      </c>
      <c r="C314" s="8">
        <v>1</v>
      </c>
      <c r="D314" s="8" t="s">
        <v>178</v>
      </c>
      <c r="E314" s="9">
        <v>130</v>
      </c>
      <c r="F314" s="9">
        <v>141</v>
      </c>
      <c r="G314" s="57">
        <v>50.355</v>
      </c>
      <c r="H314" s="8" t="s">
        <v>278</v>
      </c>
      <c r="I314" s="8">
        <v>2</v>
      </c>
      <c r="J314" s="8">
        <v>2</v>
      </c>
      <c r="K314" s="8">
        <v>4</v>
      </c>
      <c r="L314" s="8">
        <v>3</v>
      </c>
      <c r="M314" s="8">
        <v>3</v>
      </c>
      <c r="N314" s="10" t="s">
        <v>78</v>
      </c>
      <c r="O314" s="8">
        <v>1</v>
      </c>
      <c r="Q314" s="7"/>
      <c r="V314" s="8">
        <v>100</v>
      </c>
      <c r="AF314" s="24">
        <f t="shared" si="83"/>
        <v>11</v>
      </c>
      <c r="AG314" s="45">
        <f t="shared" si="84"/>
        <v>275.7906015816055</v>
      </c>
      <c r="AH314" s="46">
        <f t="shared" si="85"/>
        <v>0</v>
      </c>
      <c r="AI314" s="31">
        <f t="shared" si="86"/>
        <v>0</v>
      </c>
      <c r="AJ314" s="31">
        <f t="shared" si="87"/>
        <v>0</v>
      </c>
      <c r="AK314" s="31">
        <f t="shared" si="88"/>
        <v>0</v>
      </c>
      <c r="AL314" s="31">
        <f t="shared" si="89"/>
        <v>0</v>
      </c>
      <c r="AM314" s="31">
        <f t="shared" si="90"/>
        <v>0</v>
      </c>
      <c r="AN314" s="31">
        <f t="shared" si="91"/>
        <v>0</v>
      </c>
      <c r="AO314" s="31">
        <f t="shared" si="92"/>
        <v>0</v>
      </c>
      <c r="AP314" s="31">
        <f t="shared" si="93"/>
        <v>0</v>
      </c>
      <c r="AQ314" s="31">
        <f t="shared" si="94"/>
        <v>0</v>
      </c>
      <c r="AR314" s="31">
        <f t="shared" si="95"/>
        <v>0</v>
      </c>
      <c r="AS314" s="31">
        <f t="shared" si="96"/>
        <v>0</v>
      </c>
      <c r="AT314" s="31">
        <f t="shared" si="97"/>
        <v>0</v>
      </c>
      <c r="AU314" s="31">
        <f t="shared" si="98"/>
        <v>0</v>
      </c>
      <c r="AV314" s="31">
        <f t="shared" si="99"/>
        <v>0</v>
      </c>
      <c r="AW314" s="50">
        <f t="shared" si="100"/>
        <v>0</v>
      </c>
      <c r="AX314" s="30">
        <f t="shared" si="101"/>
        <v>0</v>
      </c>
      <c r="AY314" s="51">
        <f t="shared" si="102"/>
        <v>1</v>
      </c>
    </row>
    <row r="315" spans="1:51" ht="12" customHeight="1">
      <c r="A315" s="8" t="s">
        <v>49</v>
      </c>
      <c r="B315" s="8" t="s">
        <v>328</v>
      </c>
      <c r="C315" s="8">
        <v>1</v>
      </c>
      <c r="D315" s="8" t="s">
        <v>178</v>
      </c>
      <c r="E315" s="9">
        <v>130</v>
      </c>
      <c r="F315" s="9">
        <v>141</v>
      </c>
      <c r="G315" s="57">
        <v>50.355</v>
      </c>
      <c r="H315" s="8" t="s">
        <v>278</v>
      </c>
      <c r="I315" s="8">
        <v>1</v>
      </c>
      <c r="J315" s="8">
        <v>2</v>
      </c>
      <c r="K315" s="8">
        <v>4</v>
      </c>
      <c r="L315" s="8">
        <v>3</v>
      </c>
      <c r="M315" s="8">
        <v>3</v>
      </c>
      <c r="N315" s="10" t="s">
        <v>64</v>
      </c>
      <c r="O315" s="8">
        <v>1</v>
      </c>
      <c r="V315" s="7">
        <v>95</v>
      </c>
      <c r="AC315" s="8">
        <v>5</v>
      </c>
      <c r="AF315" s="24">
        <f t="shared" si="83"/>
        <v>11</v>
      </c>
      <c r="AG315" s="45">
        <f t="shared" si="84"/>
        <v>275.7906015816055</v>
      </c>
      <c r="AH315" s="46">
        <f t="shared" si="85"/>
        <v>0</v>
      </c>
      <c r="AI315" s="31">
        <f t="shared" si="86"/>
        <v>0</v>
      </c>
      <c r="AJ315" s="31">
        <f t="shared" si="87"/>
        <v>0</v>
      </c>
      <c r="AK315" s="31">
        <f t="shared" si="88"/>
        <v>0</v>
      </c>
      <c r="AL315" s="31">
        <f t="shared" si="89"/>
        <v>0</v>
      </c>
      <c r="AM315" s="31">
        <f t="shared" si="90"/>
        <v>0</v>
      </c>
      <c r="AN315" s="31">
        <f t="shared" si="91"/>
        <v>0</v>
      </c>
      <c r="AO315" s="31">
        <f t="shared" si="92"/>
        <v>0</v>
      </c>
      <c r="AP315" s="31">
        <f t="shared" si="93"/>
        <v>0</v>
      </c>
      <c r="AQ315" s="31">
        <f t="shared" si="94"/>
        <v>0</v>
      </c>
      <c r="AR315" s="31">
        <f t="shared" si="95"/>
        <v>0</v>
      </c>
      <c r="AS315" s="31">
        <f t="shared" si="96"/>
        <v>0</v>
      </c>
      <c r="AT315" s="31">
        <f t="shared" si="97"/>
        <v>0</v>
      </c>
      <c r="AU315" s="31">
        <f t="shared" si="98"/>
        <v>0</v>
      </c>
      <c r="AV315" s="31">
        <f t="shared" si="99"/>
        <v>0</v>
      </c>
      <c r="AW315" s="50">
        <f t="shared" si="100"/>
        <v>0</v>
      </c>
      <c r="AX315" s="30">
        <f t="shared" si="101"/>
        <v>0</v>
      </c>
      <c r="AY315" s="51">
        <f t="shared" si="102"/>
        <v>1</v>
      </c>
    </row>
    <row r="316" spans="1:51" ht="12" customHeight="1">
      <c r="A316" s="8" t="s">
        <v>49</v>
      </c>
      <c r="B316" s="8" t="s">
        <v>179</v>
      </c>
      <c r="C316" s="8">
        <v>1</v>
      </c>
      <c r="D316" s="8">
        <v>1</v>
      </c>
      <c r="E316" s="9">
        <v>0</v>
      </c>
      <c r="F316" s="9">
        <v>7</v>
      </c>
      <c r="G316" s="57">
        <v>53.635</v>
      </c>
      <c r="H316" s="8" t="s">
        <v>278</v>
      </c>
      <c r="I316" s="8" t="s">
        <v>56</v>
      </c>
      <c r="P316" s="1">
        <f>SUM(Q316:AE316)</f>
        <v>0</v>
      </c>
      <c r="Q316" s="7"/>
      <c r="AF316" s="24">
        <f t="shared" si="83"/>
        <v>7</v>
      </c>
      <c r="AG316" s="45">
        <f t="shared" si="84"/>
        <v>175.5031100973853</v>
      </c>
      <c r="AH316" s="46">
        <f t="shared" si="85"/>
        <v>0</v>
      </c>
      <c r="AI316" s="31">
        <f t="shared" si="86"/>
        <v>0</v>
      </c>
      <c r="AJ316" s="31">
        <f t="shared" si="87"/>
        <v>0</v>
      </c>
      <c r="AK316" s="31">
        <f t="shared" si="88"/>
        <v>0</v>
      </c>
      <c r="AL316" s="31">
        <f t="shared" si="89"/>
        <v>0</v>
      </c>
      <c r="AM316" s="31">
        <f t="shared" si="90"/>
        <v>0</v>
      </c>
      <c r="AN316" s="31">
        <f t="shared" si="91"/>
        <v>0</v>
      </c>
      <c r="AO316" s="31">
        <f t="shared" si="92"/>
        <v>0</v>
      </c>
      <c r="AP316" s="31">
        <f t="shared" si="93"/>
        <v>0</v>
      </c>
      <c r="AQ316" s="31">
        <f t="shared" si="94"/>
        <v>0</v>
      </c>
      <c r="AR316" s="31">
        <f t="shared" si="95"/>
        <v>0</v>
      </c>
      <c r="AS316" s="31">
        <f t="shared" si="96"/>
        <v>0</v>
      </c>
      <c r="AT316" s="31">
        <f t="shared" si="97"/>
        <v>0</v>
      </c>
      <c r="AU316" s="31">
        <f t="shared" si="98"/>
        <v>0</v>
      </c>
      <c r="AV316" s="31">
        <f t="shared" si="99"/>
        <v>0</v>
      </c>
      <c r="AW316" s="50">
        <f t="shared" si="100"/>
        <v>0</v>
      </c>
      <c r="AX316" s="30">
        <f t="shared" si="101"/>
        <v>0</v>
      </c>
      <c r="AY316" s="51">
        <f t="shared" si="102"/>
        <v>0</v>
      </c>
    </row>
    <row r="317" spans="1:51" ht="12" customHeight="1">
      <c r="A317" s="8" t="s">
        <v>49</v>
      </c>
      <c r="B317" s="8" t="s">
        <v>179</v>
      </c>
      <c r="C317" s="8">
        <v>1</v>
      </c>
      <c r="D317" s="8" t="s">
        <v>180</v>
      </c>
      <c r="E317" s="9">
        <v>7</v>
      </c>
      <c r="F317" s="9">
        <v>48</v>
      </c>
      <c r="G317" s="57">
        <v>53.875</v>
      </c>
      <c r="H317" s="8" t="s">
        <v>278</v>
      </c>
      <c r="I317" s="8">
        <v>1</v>
      </c>
      <c r="J317" s="8">
        <v>2</v>
      </c>
      <c r="K317" s="8">
        <v>4</v>
      </c>
      <c r="L317" s="8">
        <v>3</v>
      </c>
      <c r="M317" s="8">
        <v>1</v>
      </c>
      <c r="N317" s="10" t="s">
        <v>77</v>
      </c>
      <c r="O317" s="8">
        <v>1</v>
      </c>
      <c r="P317" s="8">
        <v>2</v>
      </c>
      <c r="Q317" s="7">
        <v>100</v>
      </c>
      <c r="AF317" s="24">
        <f t="shared" si="83"/>
        <v>41</v>
      </c>
      <c r="AG317" s="45">
        <f t="shared" si="84"/>
        <v>1027.9467877132568</v>
      </c>
      <c r="AH317" s="46">
        <f t="shared" si="85"/>
        <v>20.558935754265136</v>
      </c>
      <c r="AI317" s="31">
        <f t="shared" si="86"/>
        <v>20.558935754265136</v>
      </c>
      <c r="AJ317" s="31">
        <f t="shared" si="87"/>
        <v>0</v>
      </c>
      <c r="AK317" s="31">
        <f t="shared" si="88"/>
        <v>0</v>
      </c>
      <c r="AL317" s="31">
        <f t="shared" si="89"/>
        <v>0</v>
      </c>
      <c r="AM317" s="31">
        <f t="shared" si="90"/>
        <v>0</v>
      </c>
      <c r="AN317" s="31">
        <f t="shared" si="91"/>
        <v>0</v>
      </c>
      <c r="AO317" s="31">
        <f t="shared" si="92"/>
        <v>0</v>
      </c>
      <c r="AP317" s="31">
        <f t="shared" si="93"/>
        <v>0</v>
      </c>
      <c r="AQ317" s="31">
        <f t="shared" si="94"/>
        <v>0</v>
      </c>
      <c r="AR317" s="31">
        <f t="shared" si="95"/>
        <v>0</v>
      </c>
      <c r="AS317" s="31">
        <f t="shared" si="96"/>
        <v>0</v>
      </c>
      <c r="AT317" s="31">
        <f t="shared" si="97"/>
        <v>0</v>
      </c>
      <c r="AU317" s="31">
        <f t="shared" si="98"/>
        <v>0</v>
      </c>
      <c r="AV317" s="31">
        <f t="shared" si="99"/>
        <v>0</v>
      </c>
      <c r="AW317" s="50">
        <f t="shared" si="100"/>
        <v>0</v>
      </c>
      <c r="AX317" s="30">
        <f t="shared" si="101"/>
        <v>0</v>
      </c>
      <c r="AY317" s="51">
        <f t="shared" si="102"/>
        <v>0</v>
      </c>
    </row>
    <row r="318" spans="1:51" ht="12" customHeight="1">
      <c r="A318" s="8" t="s">
        <v>49</v>
      </c>
      <c r="B318" s="8" t="s">
        <v>179</v>
      </c>
      <c r="C318" s="8">
        <v>1</v>
      </c>
      <c r="D318" s="8" t="s">
        <v>181</v>
      </c>
      <c r="E318" s="9">
        <v>48</v>
      </c>
      <c r="F318" s="9">
        <v>85</v>
      </c>
      <c r="G318" s="57">
        <v>54.265</v>
      </c>
      <c r="H318" s="8" t="s">
        <v>278</v>
      </c>
      <c r="I318" s="8">
        <v>1</v>
      </c>
      <c r="J318" s="8">
        <v>2</v>
      </c>
      <c r="K318" s="8">
        <v>4</v>
      </c>
      <c r="L318" s="8">
        <v>4</v>
      </c>
      <c r="M318" s="8">
        <v>1</v>
      </c>
      <c r="N318" s="10" t="s">
        <v>78</v>
      </c>
      <c r="O318" s="8">
        <v>1</v>
      </c>
      <c r="P318" s="8">
        <v>1</v>
      </c>
      <c r="Q318" s="7"/>
      <c r="V318" s="8">
        <v>100</v>
      </c>
      <c r="AF318" s="24">
        <f t="shared" si="83"/>
        <v>37</v>
      </c>
      <c r="AG318" s="45">
        <f t="shared" si="84"/>
        <v>927.6592962290367</v>
      </c>
      <c r="AH318" s="46">
        <f t="shared" si="85"/>
        <v>9.276592962290367</v>
      </c>
      <c r="AI318" s="31">
        <f t="shared" si="86"/>
        <v>0</v>
      </c>
      <c r="AJ318" s="31">
        <f t="shared" si="87"/>
        <v>0</v>
      </c>
      <c r="AK318" s="31">
        <f t="shared" si="88"/>
        <v>0</v>
      </c>
      <c r="AL318" s="31">
        <f t="shared" si="89"/>
        <v>0</v>
      </c>
      <c r="AM318" s="31">
        <f t="shared" si="90"/>
        <v>0</v>
      </c>
      <c r="AN318" s="31">
        <f t="shared" si="91"/>
        <v>9.276592962290367</v>
      </c>
      <c r="AO318" s="31">
        <f t="shared" si="92"/>
        <v>0</v>
      </c>
      <c r="AP318" s="31">
        <f t="shared" si="93"/>
        <v>0</v>
      </c>
      <c r="AQ318" s="31">
        <f t="shared" si="94"/>
        <v>0</v>
      </c>
      <c r="AR318" s="31">
        <f t="shared" si="95"/>
        <v>0</v>
      </c>
      <c r="AS318" s="31">
        <f t="shared" si="96"/>
        <v>0</v>
      </c>
      <c r="AT318" s="31">
        <f t="shared" si="97"/>
        <v>0</v>
      </c>
      <c r="AU318" s="31">
        <f t="shared" si="98"/>
        <v>0</v>
      </c>
      <c r="AV318" s="31">
        <f t="shared" si="99"/>
        <v>0</v>
      </c>
      <c r="AW318" s="50">
        <f t="shared" si="100"/>
        <v>0</v>
      </c>
      <c r="AX318" s="30">
        <f t="shared" si="101"/>
        <v>0</v>
      </c>
      <c r="AY318" s="51">
        <f t="shared" si="102"/>
        <v>1</v>
      </c>
    </row>
    <row r="319" spans="1:51" ht="12" customHeight="1">
      <c r="A319" s="8" t="s">
        <v>49</v>
      </c>
      <c r="B319" s="8" t="s">
        <v>179</v>
      </c>
      <c r="C319" s="8">
        <v>1</v>
      </c>
      <c r="D319" s="8" t="s">
        <v>182</v>
      </c>
      <c r="E319" s="9">
        <v>85</v>
      </c>
      <c r="F319" s="9">
        <v>144</v>
      </c>
      <c r="G319" s="57">
        <v>54.745</v>
      </c>
      <c r="H319" s="8" t="s">
        <v>278</v>
      </c>
      <c r="I319" s="8">
        <v>2</v>
      </c>
      <c r="J319" s="8">
        <v>2</v>
      </c>
      <c r="K319" s="8">
        <v>4</v>
      </c>
      <c r="L319" s="8">
        <v>2</v>
      </c>
      <c r="M319" s="8">
        <v>1</v>
      </c>
      <c r="N319" s="10" t="s">
        <v>59</v>
      </c>
      <c r="O319" s="8">
        <v>1</v>
      </c>
      <c r="P319" s="8">
        <v>1</v>
      </c>
      <c r="V319" s="7">
        <v>95</v>
      </c>
      <c r="AC319" s="8">
        <v>5</v>
      </c>
      <c r="AF319" s="24">
        <f t="shared" si="83"/>
        <v>59</v>
      </c>
      <c r="AG319" s="45">
        <f t="shared" si="84"/>
        <v>1479.2404993922476</v>
      </c>
      <c r="AH319" s="46">
        <f t="shared" si="85"/>
        <v>14.792404993922476</v>
      </c>
      <c r="AI319" s="31">
        <f t="shared" si="86"/>
        <v>0</v>
      </c>
      <c r="AJ319" s="31">
        <f t="shared" si="87"/>
        <v>0</v>
      </c>
      <c r="AK319" s="31">
        <f t="shared" si="88"/>
        <v>0</v>
      </c>
      <c r="AL319" s="31">
        <f t="shared" si="89"/>
        <v>0</v>
      </c>
      <c r="AM319" s="31">
        <f t="shared" si="90"/>
        <v>0</v>
      </c>
      <c r="AN319" s="31">
        <f t="shared" si="91"/>
        <v>14.052784744226352</v>
      </c>
      <c r="AO319" s="31">
        <f t="shared" si="92"/>
        <v>0</v>
      </c>
      <c r="AP319" s="31">
        <f t="shared" si="93"/>
        <v>0</v>
      </c>
      <c r="AQ319" s="31">
        <f t="shared" si="94"/>
        <v>0</v>
      </c>
      <c r="AR319" s="31">
        <f t="shared" si="95"/>
        <v>0</v>
      </c>
      <c r="AS319" s="31">
        <f t="shared" si="96"/>
        <v>0</v>
      </c>
      <c r="AT319" s="31">
        <f t="shared" si="97"/>
        <v>0</v>
      </c>
      <c r="AU319" s="31">
        <f t="shared" si="98"/>
        <v>0.7396202496961238</v>
      </c>
      <c r="AV319" s="31">
        <f t="shared" si="99"/>
        <v>0</v>
      </c>
      <c r="AW319" s="50">
        <f t="shared" si="100"/>
        <v>0</v>
      </c>
      <c r="AX319" s="30">
        <f t="shared" si="101"/>
        <v>0</v>
      </c>
      <c r="AY319" s="51">
        <f t="shared" si="102"/>
        <v>1</v>
      </c>
    </row>
    <row r="320" spans="1:51" ht="12" customHeight="1">
      <c r="A320" s="8" t="s">
        <v>49</v>
      </c>
      <c r="B320" s="8" t="s">
        <v>179</v>
      </c>
      <c r="C320" s="8">
        <v>1</v>
      </c>
      <c r="D320" s="8" t="s">
        <v>182</v>
      </c>
      <c r="E320" s="9">
        <v>85</v>
      </c>
      <c r="F320" s="9">
        <v>144</v>
      </c>
      <c r="G320" s="57">
        <v>54.745</v>
      </c>
      <c r="H320" s="8" t="s">
        <v>278</v>
      </c>
      <c r="I320" s="8">
        <v>1</v>
      </c>
      <c r="J320" s="8">
        <v>2</v>
      </c>
      <c r="K320" s="8">
        <v>4</v>
      </c>
      <c r="L320" s="8">
        <v>4</v>
      </c>
      <c r="M320" s="8">
        <v>1</v>
      </c>
      <c r="N320" s="10" t="s">
        <v>78</v>
      </c>
      <c r="O320" s="8">
        <v>3</v>
      </c>
      <c r="P320" s="8">
        <v>5</v>
      </c>
      <c r="Q320" s="7">
        <v>100</v>
      </c>
      <c r="AF320" s="24">
        <f t="shared" si="83"/>
        <v>59</v>
      </c>
      <c r="AG320" s="45">
        <f t="shared" si="84"/>
        <v>1479.2404993922476</v>
      </c>
      <c r="AH320" s="46">
        <f t="shared" si="85"/>
        <v>73.96202496961239</v>
      </c>
      <c r="AI320" s="31">
        <f t="shared" si="86"/>
        <v>73.96202496961239</v>
      </c>
      <c r="AJ320" s="31">
        <f t="shared" si="87"/>
        <v>0</v>
      </c>
      <c r="AK320" s="31">
        <f t="shared" si="88"/>
        <v>0</v>
      </c>
      <c r="AL320" s="31">
        <f t="shared" si="89"/>
        <v>0</v>
      </c>
      <c r="AM320" s="31">
        <f t="shared" si="90"/>
        <v>0</v>
      </c>
      <c r="AN320" s="31">
        <f t="shared" si="91"/>
        <v>0</v>
      </c>
      <c r="AO320" s="31">
        <f t="shared" si="92"/>
        <v>0</v>
      </c>
      <c r="AP320" s="31">
        <f t="shared" si="93"/>
        <v>0</v>
      </c>
      <c r="AQ320" s="31">
        <f t="shared" si="94"/>
        <v>0</v>
      </c>
      <c r="AR320" s="31">
        <f t="shared" si="95"/>
        <v>0</v>
      </c>
      <c r="AS320" s="31">
        <f t="shared" si="96"/>
        <v>0</v>
      </c>
      <c r="AT320" s="31">
        <f t="shared" si="97"/>
        <v>0</v>
      </c>
      <c r="AU320" s="31">
        <f t="shared" si="98"/>
        <v>0</v>
      </c>
      <c r="AV320" s="31">
        <f t="shared" si="99"/>
        <v>0</v>
      </c>
      <c r="AW320" s="50">
        <f t="shared" si="100"/>
        <v>0</v>
      </c>
      <c r="AX320" s="30">
        <f t="shared" si="101"/>
        <v>0</v>
      </c>
      <c r="AY320" s="51">
        <f t="shared" si="102"/>
        <v>0</v>
      </c>
    </row>
    <row r="321" spans="1:51" ht="12" customHeight="1">
      <c r="A321" s="8" t="s">
        <v>49</v>
      </c>
      <c r="B321" s="8" t="s">
        <v>179</v>
      </c>
      <c r="C321" s="8">
        <v>1</v>
      </c>
      <c r="D321" s="8" t="s">
        <v>183</v>
      </c>
      <c r="E321" s="9">
        <v>85</v>
      </c>
      <c r="F321" s="9">
        <v>144</v>
      </c>
      <c r="G321" s="57">
        <v>54.745</v>
      </c>
      <c r="H321" s="8" t="s">
        <v>278</v>
      </c>
      <c r="I321" s="8">
        <v>1</v>
      </c>
      <c r="J321" s="8">
        <v>2</v>
      </c>
      <c r="K321" s="8">
        <v>4</v>
      </c>
      <c r="L321" s="8">
        <v>3</v>
      </c>
      <c r="M321" s="8">
        <v>3</v>
      </c>
      <c r="N321" s="10" t="s">
        <v>78</v>
      </c>
      <c r="O321" s="8">
        <v>1</v>
      </c>
      <c r="P321" s="8">
        <v>1</v>
      </c>
      <c r="Q321" s="7"/>
      <c r="V321" s="8">
        <v>100</v>
      </c>
      <c r="AF321" s="24">
        <f t="shared" si="83"/>
        <v>59</v>
      </c>
      <c r="AG321" s="45">
        <f t="shared" si="84"/>
        <v>1479.2404993922476</v>
      </c>
      <c r="AH321" s="46">
        <f t="shared" si="85"/>
        <v>14.792404993922476</v>
      </c>
      <c r="AI321" s="31">
        <f t="shared" si="86"/>
        <v>0</v>
      </c>
      <c r="AJ321" s="31">
        <f t="shared" si="87"/>
        <v>0</v>
      </c>
      <c r="AK321" s="31">
        <f t="shared" si="88"/>
        <v>0</v>
      </c>
      <c r="AL321" s="31">
        <f t="shared" si="89"/>
        <v>0</v>
      </c>
      <c r="AM321" s="31">
        <f t="shared" si="90"/>
        <v>0</v>
      </c>
      <c r="AN321" s="31">
        <f t="shared" si="91"/>
        <v>14.792404993922476</v>
      </c>
      <c r="AO321" s="31">
        <f t="shared" si="92"/>
        <v>0</v>
      </c>
      <c r="AP321" s="31">
        <f t="shared" si="93"/>
        <v>0</v>
      </c>
      <c r="AQ321" s="31">
        <f t="shared" si="94"/>
        <v>0</v>
      </c>
      <c r="AR321" s="31">
        <f t="shared" si="95"/>
        <v>0</v>
      </c>
      <c r="AS321" s="31">
        <f t="shared" si="96"/>
        <v>0</v>
      </c>
      <c r="AT321" s="31">
        <f t="shared" si="97"/>
        <v>0</v>
      </c>
      <c r="AU321" s="31">
        <f t="shared" si="98"/>
        <v>0</v>
      </c>
      <c r="AV321" s="31">
        <f t="shared" si="99"/>
        <v>0</v>
      </c>
      <c r="AW321" s="50">
        <f t="shared" si="100"/>
        <v>0</v>
      </c>
      <c r="AX321" s="30">
        <f t="shared" si="101"/>
        <v>0</v>
      </c>
      <c r="AY321" s="51">
        <f t="shared" si="102"/>
        <v>1</v>
      </c>
    </row>
    <row r="322" spans="1:51" ht="12" customHeight="1">
      <c r="A322" s="8" t="s">
        <v>49</v>
      </c>
      <c r="B322" s="8" t="s">
        <v>179</v>
      </c>
      <c r="C322" s="8">
        <v>2</v>
      </c>
      <c r="D322" s="11" t="s">
        <v>184</v>
      </c>
      <c r="E322" s="12">
        <v>0</v>
      </c>
      <c r="F322" s="12">
        <v>28</v>
      </c>
      <c r="G322" s="59">
        <v>55.18</v>
      </c>
      <c r="H322" s="8" t="s">
        <v>333</v>
      </c>
      <c r="I322" s="8">
        <v>2</v>
      </c>
      <c r="J322" s="8">
        <v>2</v>
      </c>
      <c r="K322" s="8">
        <v>4</v>
      </c>
      <c r="L322" s="8">
        <v>4</v>
      </c>
      <c r="M322" s="8">
        <v>3</v>
      </c>
      <c r="N322" s="10" t="s">
        <v>75</v>
      </c>
      <c r="O322" s="8">
        <v>1</v>
      </c>
      <c r="P322" s="8">
        <v>1</v>
      </c>
      <c r="Q322" s="7"/>
      <c r="AC322" s="8">
        <v>100</v>
      </c>
      <c r="AF322" s="24">
        <f t="shared" si="83"/>
        <v>28</v>
      </c>
      <c r="AG322" s="45">
        <f t="shared" si="84"/>
        <v>702.0124403895412</v>
      </c>
      <c r="AH322" s="46">
        <f t="shared" si="85"/>
        <v>7.020124403895412</v>
      </c>
      <c r="AI322" s="31">
        <f t="shared" si="86"/>
        <v>0</v>
      </c>
      <c r="AJ322" s="31">
        <f t="shared" si="87"/>
        <v>0</v>
      </c>
      <c r="AK322" s="31">
        <f t="shared" si="88"/>
        <v>0</v>
      </c>
      <c r="AL322" s="31">
        <f t="shared" si="89"/>
        <v>0</v>
      </c>
      <c r="AM322" s="31">
        <f t="shared" si="90"/>
        <v>0</v>
      </c>
      <c r="AN322" s="31">
        <f t="shared" si="91"/>
        <v>0</v>
      </c>
      <c r="AO322" s="31">
        <f t="shared" si="92"/>
        <v>0</v>
      </c>
      <c r="AP322" s="31">
        <f t="shared" si="93"/>
        <v>0</v>
      </c>
      <c r="AQ322" s="31">
        <f t="shared" si="94"/>
        <v>0</v>
      </c>
      <c r="AR322" s="31">
        <f t="shared" si="95"/>
        <v>0</v>
      </c>
      <c r="AS322" s="31">
        <f t="shared" si="96"/>
        <v>0</v>
      </c>
      <c r="AT322" s="31">
        <f t="shared" si="97"/>
        <v>0</v>
      </c>
      <c r="AU322" s="31">
        <f t="shared" si="98"/>
        <v>7.020124403895412</v>
      </c>
      <c r="AV322" s="31">
        <f t="shared" si="99"/>
        <v>0</v>
      </c>
      <c r="AW322" s="50">
        <f t="shared" si="100"/>
        <v>1</v>
      </c>
      <c r="AX322" s="30">
        <f t="shared" si="101"/>
        <v>0</v>
      </c>
      <c r="AY322" s="51">
        <f t="shared" si="102"/>
        <v>0</v>
      </c>
    </row>
    <row r="323" spans="1:51" ht="12" customHeight="1">
      <c r="A323" s="8" t="s">
        <v>49</v>
      </c>
      <c r="B323" s="8" t="s">
        <v>179</v>
      </c>
      <c r="C323" s="8">
        <v>2</v>
      </c>
      <c r="D323" s="16" t="s">
        <v>184</v>
      </c>
      <c r="E323" s="12">
        <v>0</v>
      </c>
      <c r="F323" s="12">
        <v>28</v>
      </c>
      <c r="G323" s="59">
        <v>55.18</v>
      </c>
      <c r="H323" s="8" t="s">
        <v>333</v>
      </c>
      <c r="I323" s="8">
        <v>1</v>
      </c>
      <c r="J323" s="8">
        <v>2</v>
      </c>
      <c r="K323" s="8">
        <v>4</v>
      </c>
      <c r="L323" s="8">
        <v>3</v>
      </c>
      <c r="M323" s="8">
        <v>3</v>
      </c>
      <c r="N323" s="10" t="s">
        <v>69</v>
      </c>
      <c r="O323" s="8">
        <v>1</v>
      </c>
      <c r="P323" s="8">
        <v>1</v>
      </c>
      <c r="Q323" s="7"/>
      <c r="V323" s="8">
        <v>100</v>
      </c>
      <c r="AF323" s="24">
        <f t="shared" si="83"/>
        <v>28</v>
      </c>
      <c r="AG323" s="45">
        <f t="shared" si="84"/>
        <v>702.0124403895412</v>
      </c>
      <c r="AH323" s="46">
        <f t="shared" si="85"/>
        <v>7.020124403895412</v>
      </c>
      <c r="AI323" s="31">
        <f t="shared" si="86"/>
        <v>0</v>
      </c>
      <c r="AJ323" s="31">
        <f t="shared" si="87"/>
        <v>0</v>
      </c>
      <c r="AK323" s="31">
        <f t="shared" si="88"/>
        <v>0</v>
      </c>
      <c r="AL323" s="31">
        <f t="shared" si="89"/>
        <v>0</v>
      </c>
      <c r="AM323" s="31">
        <f t="shared" si="90"/>
        <v>0</v>
      </c>
      <c r="AN323" s="31">
        <f t="shared" si="91"/>
        <v>7.020124403895412</v>
      </c>
      <c r="AO323" s="31">
        <f t="shared" si="92"/>
        <v>0</v>
      </c>
      <c r="AP323" s="31">
        <f t="shared" si="93"/>
        <v>0</v>
      </c>
      <c r="AQ323" s="31">
        <f t="shared" si="94"/>
        <v>0</v>
      </c>
      <c r="AR323" s="31">
        <f t="shared" si="95"/>
        <v>0</v>
      </c>
      <c r="AS323" s="31">
        <f t="shared" si="96"/>
        <v>0</v>
      </c>
      <c r="AT323" s="31">
        <f t="shared" si="97"/>
        <v>0</v>
      </c>
      <c r="AU323" s="31">
        <f t="shared" si="98"/>
        <v>0</v>
      </c>
      <c r="AV323" s="31">
        <f t="shared" si="99"/>
        <v>0</v>
      </c>
      <c r="AW323" s="50">
        <f t="shared" si="100"/>
        <v>0</v>
      </c>
      <c r="AX323" s="30">
        <f t="shared" si="101"/>
        <v>0</v>
      </c>
      <c r="AY323" s="51">
        <f t="shared" si="102"/>
        <v>1</v>
      </c>
    </row>
    <row r="324" spans="1:51" ht="12" customHeight="1">
      <c r="A324" s="8" t="s">
        <v>49</v>
      </c>
      <c r="B324" s="8" t="s">
        <v>179</v>
      </c>
      <c r="C324" s="8">
        <v>2</v>
      </c>
      <c r="D324" s="8">
        <v>4</v>
      </c>
      <c r="E324" s="9">
        <v>28</v>
      </c>
      <c r="F324" s="9">
        <v>32</v>
      </c>
      <c r="G324" s="57">
        <v>55.34</v>
      </c>
      <c r="H324" s="8" t="s">
        <v>333</v>
      </c>
      <c r="I324" s="8">
        <v>2</v>
      </c>
      <c r="J324" s="8">
        <v>2</v>
      </c>
      <c r="K324" s="8">
        <v>4</v>
      </c>
      <c r="L324" s="8">
        <v>3</v>
      </c>
      <c r="M324" s="8">
        <v>3</v>
      </c>
      <c r="N324" s="10" t="s">
        <v>75</v>
      </c>
      <c r="O324" s="8">
        <v>1</v>
      </c>
      <c r="P324" s="8">
        <v>1</v>
      </c>
      <c r="Q324" s="7"/>
      <c r="V324" s="8">
        <v>55</v>
      </c>
      <c r="AB324" s="8">
        <v>10</v>
      </c>
      <c r="AC324" s="8">
        <v>35</v>
      </c>
      <c r="AF324" s="24">
        <f aca="true" t="shared" si="103" ref="AF324:AF387">F324-E324</f>
        <v>4</v>
      </c>
      <c r="AG324" s="45">
        <f aca="true" t="shared" si="104" ref="AG324:AG387">AF324*PI()*(2.825^2)</f>
        <v>100.28749148422018</v>
      </c>
      <c r="AH324" s="46">
        <f aca="true" t="shared" si="105" ref="AH324:AH387">(P324/100)*AG324</f>
        <v>1.0028749148422018</v>
      </c>
      <c r="AI324" s="31">
        <f aca="true" t="shared" si="106" ref="AI324:AI387">(Q324/100)*$AH324</f>
        <v>0</v>
      </c>
      <c r="AJ324" s="31">
        <f aca="true" t="shared" si="107" ref="AJ324:AJ387">(R324/100)*$AH324</f>
        <v>0</v>
      </c>
      <c r="AK324" s="31">
        <f aca="true" t="shared" si="108" ref="AK324:AK387">(S324/100)*$AH324</f>
        <v>0</v>
      </c>
      <c r="AL324" s="31">
        <f aca="true" t="shared" si="109" ref="AL324:AL387">(T324/100)*$AH324</f>
        <v>0</v>
      </c>
      <c r="AM324" s="31">
        <f aca="true" t="shared" si="110" ref="AM324:AM387">(U324/100)*$AH324</f>
        <v>0</v>
      </c>
      <c r="AN324" s="31">
        <f aca="true" t="shared" si="111" ref="AN324:AN387">(V324/100)*$AH324</f>
        <v>0.551581203163211</v>
      </c>
      <c r="AO324" s="31">
        <f aca="true" t="shared" si="112" ref="AO324:AO387">(W324/100)*$AH324</f>
        <v>0</v>
      </c>
      <c r="AP324" s="31">
        <f aca="true" t="shared" si="113" ref="AP324:AP387">(X324/100)*$AH324</f>
        <v>0</v>
      </c>
      <c r="AQ324" s="31">
        <f aca="true" t="shared" si="114" ref="AQ324:AQ387">(Y324/100)*$AH324</f>
        <v>0</v>
      </c>
      <c r="AR324" s="31">
        <f aca="true" t="shared" si="115" ref="AR324:AR387">(Z324/100)*$AH324</f>
        <v>0</v>
      </c>
      <c r="AS324" s="31">
        <f aca="true" t="shared" si="116" ref="AS324:AS387">(AA324/100)*$AH324</f>
        <v>0</v>
      </c>
      <c r="AT324" s="31">
        <f aca="true" t="shared" si="117" ref="AT324:AT387">(AB324/100)*$AH324</f>
        <v>0.10028749148422018</v>
      </c>
      <c r="AU324" s="31">
        <f aca="true" t="shared" si="118" ref="AU324:AU387">(AC324/100)*$AH324</f>
        <v>0.3510062201947706</v>
      </c>
      <c r="AV324" s="31">
        <f aca="true" t="shared" si="119" ref="AV324:AV387">(AD324/100)*$AH324</f>
        <v>0</v>
      </c>
      <c r="AW324" s="50">
        <f t="shared" si="100"/>
        <v>1</v>
      </c>
      <c r="AX324" s="30">
        <f t="shared" si="101"/>
        <v>0</v>
      </c>
      <c r="AY324" s="51">
        <f t="shared" si="102"/>
        <v>0</v>
      </c>
    </row>
    <row r="325" spans="1:51" ht="12" customHeight="1">
      <c r="A325" s="8" t="s">
        <v>49</v>
      </c>
      <c r="B325" s="8" t="s">
        <v>179</v>
      </c>
      <c r="C325" s="8">
        <v>2</v>
      </c>
      <c r="D325" s="8">
        <v>4</v>
      </c>
      <c r="E325" s="9">
        <v>28</v>
      </c>
      <c r="F325" s="9">
        <v>32</v>
      </c>
      <c r="G325" s="57">
        <v>55.34</v>
      </c>
      <c r="H325" s="8" t="s">
        <v>333</v>
      </c>
      <c r="I325" s="8">
        <v>1</v>
      </c>
      <c r="J325" s="8">
        <v>2</v>
      </c>
      <c r="K325" s="8">
        <v>1</v>
      </c>
      <c r="L325" s="8">
        <v>3</v>
      </c>
      <c r="M325" s="8">
        <v>3</v>
      </c>
      <c r="N325" s="10" t="s">
        <v>185</v>
      </c>
      <c r="O325" s="8">
        <v>3</v>
      </c>
      <c r="P325" s="8">
        <v>3</v>
      </c>
      <c r="Q325" s="7"/>
      <c r="V325" s="8">
        <v>45</v>
      </c>
      <c r="AB325" s="8">
        <v>10</v>
      </c>
      <c r="AC325" s="8">
        <v>45</v>
      </c>
      <c r="AF325" s="24">
        <f t="shared" si="103"/>
        <v>4</v>
      </c>
      <c r="AG325" s="45">
        <f t="shared" si="104"/>
        <v>100.28749148422018</v>
      </c>
      <c r="AH325" s="46">
        <f t="shared" si="105"/>
        <v>3.0086247445266054</v>
      </c>
      <c r="AI325" s="31">
        <f t="shared" si="106"/>
        <v>0</v>
      </c>
      <c r="AJ325" s="31">
        <f t="shared" si="107"/>
        <v>0</v>
      </c>
      <c r="AK325" s="31">
        <f t="shared" si="108"/>
        <v>0</v>
      </c>
      <c r="AL325" s="31">
        <f t="shared" si="109"/>
        <v>0</v>
      </c>
      <c r="AM325" s="31">
        <f t="shared" si="110"/>
        <v>0</v>
      </c>
      <c r="AN325" s="31">
        <f t="shared" si="111"/>
        <v>1.3538811350369724</v>
      </c>
      <c r="AO325" s="31">
        <f t="shared" si="112"/>
        <v>0</v>
      </c>
      <c r="AP325" s="31">
        <f t="shared" si="113"/>
        <v>0</v>
      </c>
      <c r="AQ325" s="31">
        <f t="shared" si="114"/>
        <v>0</v>
      </c>
      <c r="AR325" s="31">
        <f t="shared" si="115"/>
        <v>0</v>
      </c>
      <c r="AS325" s="31">
        <f t="shared" si="116"/>
        <v>0</v>
      </c>
      <c r="AT325" s="31">
        <f t="shared" si="117"/>
        <v>0.30086247445266057</v>
      </c>
      <c r="AU325" s="31">
        <f t="shared" si="118"/>
        <v>1.3538811350369724</v>
      </c>
      <c r="AV325" s="31">
        <f t="shared" si="119"/>
        <v>0</v>
      </c>
      <c r="AW325" s="50">
        <f aca="true" t="shared" si="120" ref="AW325:AW388">IF(AC325+AB325&gt;40,1,0)</f>
        <v>1</v>
      </c>
      <c r="AX325" s="30">
        <f aca="true" t="shared" si="121" ref="AX325:AX388">IF(AND(AND(AB325+AC325&lt;45,AB325+AC325&gt;10),V325&gt;(100-AB325+AC325)/2),1,0)</f>
        <v>0</v>
      </c>
      <c r="AY325" s="51">
        <f t="shared" si="102"/>
        <v>0</v>
      </c>
    </row>
    <row r="326" spans="1:51" ht="12" customHeight="1">
      <c r="A326" s="8" t="s">
        <v>49</v>
      </c>
      <c r="B326" s="8" t="s">
        <v>179</v>
      </c>
      <c r="C326" s="8">
        <v>2</v>
      </c>
      <c r="D326" s="8">
        <v>5</v>
      </c>
      <c r="E326" s="9">
        <v>32</v>
      </c>
      <c r="F326" s="9">
        <v>37</v>
      </c>
      <c r="G326" s="57">
        <v>55.385</v>
      </c>
      <c r="H326" s="8" t="s">
        <v>278</v>
      </c>
      <c r="I326" s="8" t="s">
        <v>186</v>
      </c>
      <c r="P326" s="1">
        <f>SUM(Q326:AE326)</f>
        <v>0</v>
      </c>
      <c r="Q326" s="7"/>
      <c r="AF326" s="24">
        <f t="shared" si="103"/>
        <v>5</v>
      </c>
      <c r="AG326" s="45">
        <f t="shared" si="104"/>
        <v>125.35936435527522</v>
      </c>
      <c r="AH326" s="46">
        <f t="shared" si="105"/>
        <v>0</v>
      </c>
      <c r="AI326" s="31">
        <f t="shared" si="106"/>
        <v>0</v>
      </c>
      <c r="AJ326" s="31">
        <f t="shared" si="107"/>
        <v>0</v>
      </c>
      <c r="AK326" s="31">
        <f t="shared" si="108"/>
        <v>0</v>
      </c>
      <c r="AL326" s="31">
        <f t="shared" si="109"/>
        <v>0</v>
      </c>
      <c r="AM326" s="31">
        <f t="shared" si="110"/>
        <v>0</v>
      </c>
      <c r="AN326" s="31">
        <f t="shared" si="111"/>
        <v>0</v>
      </c>
      <c r="AO326" s="31">
        <f t="shared" si="112"/>
        <v>0</v>
      </c>
      <c r="AP326" s="31">
        <f t="shared" si="113"/>
        <v>0</v>
      </c>
      <c r="AQ326" s="31">
        <f t="shared" si="114"/>
        <v>0</v>
      </c>
      <c r="AR326" s="31">
        <f t="shared" si="115"/>
        <v>0</v>
      </c>
      <c r="AS326" s="31">
        <f t="shared" si="116"/>
        <v>0</v>
      </c>
      <c r="AT326" s="31">
        <f t="shared" si="117"/>
        <v>0</v>
      </c>
      <c r="AU326" s="31">
        <f t="shared" si="118"/>
        <v>0</v>
      </c>
      <c r="AV326" s="31">
        <f t="shared" si="119"/>
        <v>0</v>
      </c>
      <c r="AW326" s="50">
        <f t="shared" si="120"/>
        <v>0</v>
      </c>
      <c r="AX326" s="30">
        <f t="shared" si="121"/>
        <v>0</v>
      </c>
      <c r="AY326" s="51">
        <f t="shared" si="102"/>
        <v>0</v>
      </c>
    </row>
    <row r="327" spans="1:51" ht="12" customHeight="1">
      <c r="A327" s="8" t="s">
        <v>49</v>
      </c>
      <c r="B327" s="8" t="s">
        <v>179</v>
      </c>
      <c r="C327" s="8">
        <v>2</v>
      </c>
      <c r="D327" s="11" t="s">
        <v>187</v>
      </c>
      <c r="E327" s="9">
        <v>37</v>
      </c>
      <c r="F327" s="9">
        <v>92</v>
      </c>
      <c r="G327" s="57">
        <v>55.685</v>
      </c>
      <c r="H327" s="8" t="s">
        <v>278</v>
      </c>
      <c r="I327" s="8">
        <v>1</v>
      </c>
      <c r="J327" s="8">
        <v>2</v>
      </c>
      <c r="K327" s="8">
        <v>1</v>
      </c>
      <c r="L327" s="8">
        <v>1</v>
      </c>
      <c r="M327" s="8">
        <v>3</v>
      </c>
      <c r="N327" s="10" t="s">
        <v>87</v>
      </c>
      <c r="O327" s="8">
        <v>1</v>
      </c>
      <c r="P327" s="8">
        <v>1</v>
      </c>
      <c r="Q327" s="7"/>
      <c r="V327" s="8">
        <v>100</v>
      </c>
      <c r="AF327" s="24">
        <f t="shared" si="103"/>
        <v>55</v>
      </c>
      <c r="AG327" s="45">
        <f t="shared" si="104"/>
        <v>1378.9530079080275</v>
      </c>
      <c r="AH327" s="46">
        <f t="shared" si="105"/>
        <v>13.789530079080276</v>
      </c>
      <c r="AI327" s="31">
        <f t="shared" si="106"/>
        <v>0</v>
      </c>
      <c r="AJ327" s="31">
        <f t="shared" si="107"/>
        <v>0</v>
      </c>
      <c r="AK327" s="31">
        <f t="shared" si="108"/>
        <v>0</v>
      </c>
      <c r="AL327" s="31">
        <f t="shared" si="109"/>
        <v>0</v>
      </c>
      <c r="AM327" s="31">
        <f t="shared" si="110"/>
        <v>0</v>
      </c>
      <c r="AN327" s="31">
        <f t="shared" si="111"/>
        <v>13.789530079080276</v>
      </c>
      <c r="AO327" s="31">
        <f t="shared" si="112"/>
        <v>0</v>
      </c>
      <c r="AP327" s="31">
        <f t="shared" si="113"/>
        <v>0</v>
      </c>
      <c r="AQ327" s="31">
        <f t="shared" si="114"/>
        <v>0</v>
      </c>
      <c r="AR327" s="31">
        <f t="shared" si="115"/>
        <v>0</v>
      </c>
      <c r="AS327" s="31">
        <f t="shared" si="116"/>
        <v>0</v>
      </c>
      <c r="AT327" s="31">
        <f t="shared" si="117"/>
        <v>0</v>
      </c>
      <c r="AU327" s="31">
        <f t="shared" si="118"/>
        <v>0</v>
      </c>
      <c r="AV327" s="31">
        <f t="shared" si="119"/>
        <v>0</v>
      </c>
      <c r="AW327" s="50">
        <f t="shared" si="120"/>
        <v>0</v>
      </c>
      <c r="AX327" s="30">
        <f t="shared" si="121"/>
        <v>0</v>
      </c>
      <c r="AY327" s="51">
        <f t="shared" si="102"/>
        <v>1</v>
      </c>
    </row>
    <row r="328" spans="1:51" ht="12" customHeight="1">
      <c r="A328" s="8" t="s">
        <v>49</v>
      </c>
      <c r="B328" s="8" t="s">
        <v>179</v>
      </c>
      <c r="C328" s="8">
        <v>2</v>
      </c>
      <c r="D328" s="11" t="s">
        <v>188</v>
      </c>
      <c r="E328" s="9">
        <v>37</v>
      </c>
      <c r="F328" s="9">
        <v>92</v>
      </c>
      <c r="G328" s="57">
        <v>55.685</v>
      </c>
      <c r="H328" s="8" t="s">
        <v>278</v>
      </c>
      <c r="I328" s="8">
        <v>1</v>
      </c>
      <c r="J328" s="8">
        <v>2</v>
      </c>
      <c r="K328" s="8">
        <v>4</v>
      </c>
      <c r="L328" s="8">
        <v>4</v>
      </c>
      <c r="M328" s="8">
        <v>3</v>
      </c>
      <c r="N328" s="10" t="s">
        <v>87</v>
      </c>
      <c r="O328" s="8">
        <v>1</v>
      </c>
      <c r="P328" s="8">
        <v>1</v>
      </c>
      <c r="Q328" s="7"/>
      <c r="V328" s="8">
        <v>100</v>
      </c>
      <c r="AF328" s="24">
        <f t="shared" si="103"/>
        <v>55</v>
      </c>
      <c r="AG328" s="45">
        <f t="shared" si="104"/>
        <v>1378.9530079080275</v>
      </c>
      <c r="AH328" s="46">
        <f t="shared" si="105"/>
        <v>13.789530079080276</v>
      </c>
      <c r="AI328" s="31">
        <f t="shared" si="106"/>
        <v>0</v>
      </c>
      <c r="AJ328" s="31">
        <f t="shared" si="107"/>
        <v>0</v>
      </c>
      <c r="AK328" s="31">
        <f t="shared" si="108"/>
        <v>0</v>
      </c>
      <c r="AL328" s="31">
        <f t="shared" si="109"/>
        <v>0</v>
      </c>
      <c r="AM328" s="31">
        <f t="shared" si="110"/>
        <v>0</v>
      </c>
      <c r="AN328" s="31">
        <f t="shared" si="111"/>
        <v>13.789530079080276</v>
      </c>
      <c r="AO328" s="31">
        <f t="shared" si="112"/>
        <v>0</v>
      </c>
      <c r="AP328" s="31">
        <f t="shared" si="113"/>
        <v>0</v>
      </c>
      <c r="AQ328" s="31">
        <f t="shared" si="114"/>
        <v>0</v>
      </c>
      <c r="AR328" s="31">
        <f t="shared" si="115"/>
        <v>0</v>
      </c>
      <c r="AS328" s="31">
        <f t="shared" si="116"/>
        <v>0</v>
      </c>
      <c r="AT328" s="31">
        <f t="shared" si="117"/>
        <v>0</v>
      </c>
      <c r="AU328" s="31">
        <f t="shared" si="118"/>
        <v>0</v>
      </c>
      <c r="AV328" s="31">
        <f t="shared" si="119"/>
        <v>0</v>
      </c>
      <c r="AW328" s="50">
        <f t="shared" si="120"/>
        <v>0</v>
      </c>
      <c r="AX328" s="30">
        <f t="shared" si="121"/>
        <v>0</v>
      </c>
      <c r="AY328" s="51">
        <f t="shared" si="102"/>
        <v>1</v>
      </c>
    </row>
    <row r="329" spans="1:51" ht="12" customHeight="1">
      <c r="A329" s="8" t="s">
        <v>49</v>
      </c>
      <c r="B329" s="8" t="s">
        <v>189</v>
      </c>
      <c r="C329" s="8">
        <v>1</v>
      </c>
      <c r="D329" s="8" t="s">
        <v>190</v>
      </c>
      <c r="E329" s="9">
        <v>0</v>
      </c>
      <c r="F329" s="9">
        <v>53</v>
      </c>
      <c r="G329" s="57">
        <v>58.865</v>
      </c>
      <c r="H329" s="8" t="s">
        <v>278</v>
      </c>
      <c r="I329" s="8">
        <v>3</v>
      </c>
      <c r="J329" s="8">
        <v>2</v>
      </c>
      <c r="K329" s="8">
        <v>4</v>
      </c>
      <c r="L329" s="8">
        <v>2</v>
      </c>
      <c r="M329" s="8">
        <v>3</v>
      </c>
      <c r="N329" s="10" t="s">
        <v>57</v>
      </c>
      <c r="O329" s="8">
        <v>2</v>
      </c>
      <c r="P329" s="8">
        <v>1</v>
      </c>
      <c r="Q329" s="7"/>
      <c r="AB329" s="8">
        <v>20</v>
      </c>
      <c r="AC329" s="8">
        <v>80</v>
      </c>
      <c r="AF329" s="24">
        <f t="shared" si="103"/>
        <v>53</v>
      </c>
      <c r="AG329" s="45">
        <f t="shared" si="104"/>
        <v>1328.8092621659175</v>
      </c>
      <c r="AH329" s="46">
        <f t="shared" si="105"/>
        <v>13.288092621659175</v>
      </c>
      <c r="AI329" s="31">
        <f t="shared" si="106"/>
        <v>0</v>
      </c>
      <c r="AJ329" s="31">
        <f t="shared" si="107"/>
        <v>0</v>
      </c>
      <c r="AK329" s="31">
        <f t="shared" si="108"/>
        <v>0</v>
      </c>
      <c r="AL329" s="31">
        <f t="shared" si="109"/>
        <v>0</v>
      </c>
      <c r="AM329" s="31">
        <f t="shared" si="110"/>
        <v>0</v>
      </c>
      <c r="AN329" s="31">
        <f t="shared" si="111"/>
        <v>0</v>
      </c>
      <c r="AO329" s="31">
        <f t="shared" si="112"/>
        <v>0</v>
      </c>
      <c r="AP329" s="31">
        <f t="shared" si="113"/>
        <v>0</v>
      </c>
      <c r="AQ329" s="31">
        <f t="shared" si="114"/>
        <v>0</v>
      </c>
      <c r="AR329" s="31">
        <f t="shared" si="115"/>
        <v>0</v>
      </c>
      <c r="AS329" s="31">
        <f t="shared" si="116"/>
        <v>0</v>
      </c>
      <c r="AT329" s="31">
        <f t="shared" si="117"/>
        <v>2.657618524331835</v>
      </c>
      <c r="AU329" s="31">
        <f t="shared" si="118"/>
        <v>10.63047409732734</v>
      </c>
      <c r="AV329" s="31">
        <f t="shared" si="119"/>
        <v>0</v>
      </c>
      <c r="AW329" s="50">
        <f t="shared" si="120"/>
        <v>1</v>
      </c>
      <c r="AX329" s="30">
        <f t="shared" si="121"/>
        <v>0</v>
      </c>
      <c r="AY329" s="51">
        <f t="shared" si="102"/>
        <v>0</v>
      </c>
    </row>
    <row r="330" spans="1:51" ht="12" customHeight="1">
      <c r="A330" s="8" t="s">
        <v>49</v>
      </c>
      <c r="B330" s="8" t="s">
        <v>189</v>
      </c>
      <c r="C330" s="8">
        <v>1</v>
      </c>
      <c r="D330" s="8" t="s">
        <v>190</v>
      </c>
      <c r="E330" s="9">
        <v>0</v>
      </c>
      <c r="F330" s="9">
        <v>53</v>
      </c>
      <c r="G330" s="57">
        <v>58.865</v>
      </c>
      <c r="H330" s="8" t="s">
        <v>278</v>
      </c>
      <c r="I330" s="8">
        <v>2</v>
      </c>
      <c r="J330" s="8">
        <v>2</v>
      </c>
      <c r="K330" s="8">
        <v>4</v>
      </c>
      <c r="L330" s="8">
        <v>2</v>
      </c>
      <c r="M330" s="8">
        <v>3</v>
      </c>
      <c r="N330" s="10" t="s">
        <v>62</v>
      </c>
      <c r="O330" s="8">
        <v>1</v>
      </c>
      <c r="P330" s="8">
        <v>2</v>
      </c>
      <c r="Q330" s="7"/>
      <c r="V330" s="8">
        <v>95</v>
      </c>
      <c r="AC330" s="8">
        <v>5</v>
      </c>
      <c r="AF330" s="24">
        <f t="shared" si="103"/>
        <v>53</v>
      </c>
      <c r="AG330" s="45">
        <f t="shared" si="104"/>
        <v>1328.8092621659175</v>
      </c>
      <c r="AH330" s="46">
        <f t="shared" si="105"/>
        <v>26.57618524331835</v>
      </c>
      <c r="AI330" s="31">
        <f t="shared" si="106"/>
        <v>0</v>
      </c>
      <c r="AJ330" s="31">
        <f t="shared" si="107"/>
        <v>0</v>
      </c>
      <c r="AK330" s="31">
        <f t="shared" si="108"/>
        <v>0</v>
      </c>
      <c r="AL330" s="31">
        <f t="shared" si="109"/>
        <v>0</v>
      </c>
      <c r="AM330" s="31">
        <f t="shared" si="110"/>
        <v>0</v>
      </c>
      <c r="AN330" s="31">
        <f t="shared" si="111"/>
        <v>25.24737598115243</v>
      </c>
      <c r="AO330" s="31">
        <f t="shared" si="112"/>
        <v>0</v>
      </c>
      <c r="AP330" s="31">
        <f t="shared" si="113"/>
        <v>0</v>
      </c>
      <c r="AQ330" s="31">
        <f t="shared" si="114"/>
        <v>0</v>
      </c>
      <c r="AR330" s="31">
        <f t="shared" si="115"/>
        <v>0</v>
      </c>
      <c r="AS330" s="31">
        <f t="shared" si="116"/>
        <v>0</v>
      </c>
      <c r="AT330" s="31">
        <f t="shared" si="117"/>
        <v>0</v>
      </c>
      <c r="AU330" s="31">
        <f t="shared" si="118"/>
        <v>1.3288092621659175</v>
      </c>
      <c r="AV330" s="31">
        <f t="shared" si="119"/>
        <v>0</v>
      </c>
      <c r="AW330" s="50">
        <f t="shared" si="120"/>
        <v>0</v>
      </c>
      <c r="AX330" s="30">
        <f t="shared" si="121"/>
        <v>0</v>
      </c>
      <c r="AY330" s="51">
        <f t="shared" si="102"/>
        <v>1</v>
      </c>
    </row>
    <row r="331" spans="1:51" ht="12" customHeight="1">
      <c r="A331" s="8" t="s">
        <v>49</v>
      </c>
      <c r="B331" s="8" t="s">
        <v>189</v>
      </c>
      <c r="C331" s="8">
        <v>1</v>
      </c>
      <c r="D331" s="8" t="s">
        <v>190</v>
      </c>
      <c r="E331" s="9">
        <v>0</v>
      </c>
      <c r="F331" s="9">
        <v>53</v>
      </c>
      <c r="G331" s="57">
        <v>58.865</v>
      </c>
      <c r="H331" s="8" t="s">
        <v>278</v>
      </c>
      <c r="I331" s="8">
        <v>1</v>
      </c>
      <c r="J331" s="8">
        <v>2</v>
      </c>
      <c r="K331" s="8">
        <v>2</v>
      </c>
      <c r="L331" s="8">
        <v>2</v>
      </c>
      <c r="M331" s="8">
        <v>1</v>
      </c>
      <c r="N331" s="10" t="s">
        <v>59</v>
      </c>
      <c r="O331" s="8">
        <v>1</v>
      </c>
      <c r="P331" s="8">
        <v>4</v>
      </c>
      <c r="Q331" s="7">
        <v>100</v>
      </c>
      <c r="AF331" s="24">
        <f t="shared" si="103"/>
        <v>53</v>
      </c>
      <c r="AG331" s="45">
        <f t="shared" si="104"/>
        <v>1328.8092621659175</v>
      </c>
      <c r="AH331" s="46">
        <f t="shared" si="105"/>
        <v>53.1523704866367</v>
      </c>
      <c r="AI331" s="31">
        <f t="shared" si="106"/>
        <v>53.1523704866367</v>
      </c>
      <c r="AJ331" s="31">
        <f t="shared" si="107"/>
        <v>0</v>
      </c>
      <c r="AK331" s="31">
        <f t="shared" si="108"/>
        <v>0</v>
      </c>
      <c r="AL331" s="31">
        <f t="shared" si="109"/>
        <v>0</v>
      </c>
      <c r="AM331" s="31">
        <f t="shared" si="110"/>
        <v>0</v>
      </c>
      <c r="AN331" s="31">
        <f t="shared" si="111"/>
        <v>0</v>
      </c>
      <c r="AO331" s="31">
        <f t="shared" si="112"/>
        <v>0</v>
      </c>
      <c r="AP331" s="31">
        <f t="shared" si="113"/>
        <v>0</v>
      </c>
      <c r="AQ331" s="31">
        <f t="shared" si="114"/>
        <v>0</v>
      </c>
      <c r="AR331" s="31">
        <f t="shared" si="115"/>
        <v>0</v>
      </c>
      <c r="AS331" s="31">
        <f t="shared" si="116"/>
        <v>0</v>
      </c>
      <c r="AT331" s="31">
        <f t="shared" si="117"/>
        <v>0</v>
      </c>
      <c r="AU331" s="31">
        <f t="shared" si="118"/>
        <v>0</v>
      </c>
      <c r="AV331" s="31">
        <f t="shared" si="119"/>
        <v>0</v>
      </c>
      <c r="AW331" s="50">
        <f t="shared" si="120"/>
        <v>0</v>
      </c>
      <c r="AX331" s="30">
        <f t="shared" si="121"/>
        <v>0</v>
      </c>
      <c r="AY331" s="51">
        <f t="shared" si="102"/>
        <v>0</v>
      </c>
    </row>
    <row r="332" spans="1:51" ht="12" customHeight="1">
      <c r="A332" s="8" t="s">
        <v>49</v>
      </c>
      <c r="B332" s="8" t="s">
        <v>189</v>
      </c>
      <c r="C332" s="8">
        <v>1</v>
      </c>
      <c r="D332" s="8" t="s">
        <v>191</v>
      </c>
      <c r="E332" s="9">
        <v>53</v>
      </c>
      <c r="F332" s="9">
        <v>74</v>
      </c>
      <c r="G332" s="57">
        <v>59.235</v>
      </c>
      <c r="H332" s="8" t="s">
        <v>278</v>
      </c>
      <c r="I332" s="8">
        <v>1</v>
      </c>
      <c r="J332" s="8">
        <v>2</v>
      </c>
      <c r="K332" s="8">
        <v>2</v>
      </c>
      <c r="L332" s="8">
        <v>2</v>
      </c>
      <c r="M332" s="8">
        <v>2</v>
      </c>
      <c r="N332" s="10" t="s">
        <v>59</v>
      </c>
      <c r="O332" s="8">
        <v>1</v>
      </c>
      <c r="P332" s="8">
        <v>4</v>
      </c>
      <c r="V332" s="7">
        <v>95</v>
      </c>
      <c r="AC332" s="8">
        <v>5</v>
      </c>
      <c r="AF332" s="24">
        <f t="shared" si="103"/>
        <v>21</v>
      </c>
      <c r="AG332" s="45">
        <f t="shared" si="104"/>
        <v>526.5093302921559</v>
      </c>
      <c r="AH332" s="46">
        <f t="shared" si="105"/>
        <v>21.060373211686237</v>
      </c>
      <c r="AI332" s="31">
        <f t="shared" si="106"/>
        <v>0</v>
      </c>
      <c r="AJ332" s="31">
        <f t="shared" si="107"/>
        <v>0</v>
      </c>
      <c r="AK332" s="31">
        <f t="shared" si="108"/>
        <v>0</v>
      </c>
      <c r="AL332" s="31">
        <f t="shared" si="109"/>
        <v>0</v>
      </c>
      <c r="AM332" s="31">
        <f t="shared" si="110"/>
        <v>0</v>
      </c>
      <c r="AN332" s="31">
        <f t="shared" si="111"/>
        <v>20.007354551101923</v>
      </c>
      <c r="AO332" s="31">
        <f t="shared" si="112"/>
        <v>0</v>
      </c>
      <c r="AP332" s="31">
        <f t="shared" si="113"/>
        <v>0</v>
      </c>
      <c r="AQ332" s="31">
        <f t="shared" si="114"/>
        <v>0</v>
      </c>
      <c r="AR332" s="31">
        <f t="shared" si="115"/>
        <v>0</v>
      </c>
      <c r="AS332" s="31">
        <f t="shared" si="116"/>
        <v>0</v>
      </c>
      <c r="AT332" s="31">
        <f t="shared" si="117"/>
        <v>0</v>
      </c>
      <c r="AU332" s="31">
        <f t="shared" si="118"/>
        <v>1.053018660584312</v>
      </c>
      <c r="AV332" s="31">
        <f t="shared" si="119"/>
        <v>0</v>
      </c>
      <c r="AW332" s="50">
        <f t="shared" si="120"/>
        <v>0</v>
      </c>
      <c r="AX332" s="30">
        <f t="shared" si="121"/>
        <v>0</v>
      </c>
      <c r="AY332" s="51">
        <f t="shared" si="102"/>
        <v>1</v>
      </c>
    </row>
    <row r="333" spans="1:51" ht="12" customHeight="1">
      <c r="A333" s="8" t="s">
        <v>49</v>
      </c>
      <c r="B333" s="8" t="s">
        <v>189</v>
      </c>
      <c r="C333" s="8">
        <v>1</v>
      </c>
      <c r="D333" s="8" t="s">
        <v>192</v>
      </c>
      <c r="E333" s="9">
        <v>74</v>
      </c>
      <c r="F333" s="9">
        <v>144</v>
      </c>
      <c r="G333" s="57">
        <v>59.69</v>
      </c>
      <c r="H333" s="8" t="s">
        <v>278</v>
      </c>
      <c r="I333" s="8">
        <v>1</v>
      </c>
      <c r="J333" s="8">
        <v>2</v>
      </c>
      <c r="K333" s="8">
        <v>4</v>
      </c>
      <c r="L333" s="8">
        <v>2</v>
      </c>
      <c r="M333" s="8">
        <v>3</v>
      </c>
      <c r="N333" s="10" t="s">
        <v>133</v>
      </c>
      <c r="O333" s="8">
        <v>2</v>
      </c>
      <c r="P333" s="8">
        <v>2</v>
      </c>
      <c r="Q333" s="7"/>
      <c r="AB333" s="8">
        <v>20</v>
      </c>
      <c r="AC333" s="8">
        <v>80</v>
      </c>
      <c r="AF333" s="24">
        <f t="shared" si="103"/>
        <v>70</v>
      </c>
      <c r="AG333" s="45">
        <f t="shared" si="104"/>
        <v>1755.0311009738532</v>
      </c>
      <c r="AH333" s="46">
        <f t="shared" si="105"/>
        <v>35.100622019477065</v>
      </c>
      <c r="AI333" s="31">
        <f t="shared" si="106"/>
        <v>0</v>
      </c>
      <c r="AJ333" s="31">
        <f t="shared" si="107"/>
        <v>0</v>
      </c>
      <c r="AK333" s="31">
        <f t="shared" si="108"/>
        <v>0</v>
      </c>
      <c r="AL333" s="31">
        <f t="shared" si="109"/>
        <v>0</v>
      </c>
      <c r="AM333" s="31">
        <f t="shared" si="110"/>
        <v>0</v>
      </c>
      <c r="AN333" s="31">
        <f t="shared" si="111"/>
        <v>0</v>
      </c>
      <c r="AO333" s="31">
        <f t="shared" si="112"/>
        <v>0</v>
      </c>
      <c r="AP333" s="31">
        <f t="shared" si="113"/>
        <v>0</v>
      </c>
      <c r="AQ333" s="31">
        <f t="shared" si="114"/>
        <v>0</v>
      </c>
      <c r="AR333" s="31">
        <f t="shared" si="115"/>
        <v>0</v>
      </c>
      <c r="AS333" s="31">
        <f t="shared" si="116"/>
        <v>0</v>
      </c>
      <c r="AT333" s="31">
        <f t="shared" si="117"/>
        <v>7.020124403895413</v>
      </c>
      <c r="AU333" s="31">
        <f t="shared" si="118"/>
        <v>28.080497615581653</v>
      </c>
      <c r="AV333" s="31">
        <f t="shared" si="119"/>
        <v>0</v>
      </c>
      <c r="AW333" s="50">
        <f t="shared" si="120"/>
        <v>1</v>
      </c>
      <c r="AX333" s="30">
        <f t="shared" si="121"/>
        <v>0</v>
      </c>
      <c r="AY333" s="51">
        <f t="shared" si="102"/>
        <v>0</v>
      </c>
    </row>
    <row r="334" spans="1:51" ht="12" customHeight="1">
      <c r="A334" s="8" t="s">
        <v>49</v>
      </c>
      <c r="B334" s="8" t="s">
        <v>189</v>
      </c>
      <c r="C334" s="8">
        <v>1</v>
      </c>
      <c r="D334" s="8" t="s">
        <v>193</v>
      </c>
      <c r="E334" s="9">
        <v>74</v>
      </c>
      <c r="F334" s="9">
        <v>144</v>
      </c>
      <c r="G334" s="57">
        <v>59.69</v>
      </c>
      <c r="H334" s="8" t="s">
        <v>278</v>
      </c>
      <c r="I334" s="8">
        <v>1</v>
      </c>
      <c r="J334" s="8">
        <v>2</v>
      </c>
      <c r="K334" s="8">
        <v>1</v>
      </c>
      <c r="L334" s="8">
        <v>1</v>
      </c>
      <c r="M334" s="8">
        <v>3</v>
      </c>
      <c r="N334" s="10" t="s">
        <v>62</v>
      </c>
      <c r="O334" s="8">
        <v>2</v>
      </c>
      <c r="P334" s="8">
        <v>3</v>
      </c>
      <c r="Q334" s="7"/>
      <c r="V334" s="8">
        <v>75</v>
      </c>
      <c r="AB334" s="8">
        <v>5</v>
      </c>
      <c r="AC334" s="8">
        <v>20</v>
      </c>
      <c r="AF334" s="24">
        <f t="shared" si="103"/>
        <v>70</v>
      </c>
      <c r="AG334" s="45">
        <f t="shared" si="104"/>
        <v>1755.0311009738532</v>
      </c>
      <c r="AH334" s="46">
        <f t="shared" si="105"/>
        <v>52.650933029215594</v>
      </c>
      <c r="AI334" s="31">
        <f t="shared" si="106"/>
        <v>0</v>
      </c>
      <c r="AJ334" s="31">
        <f t="shared" si="107"/>
        <v>0</v>
      </c>
      <c r="AK334" s="31">
        <f t="shared" si="108"/>
        <v>0</v>
      </c>
      <c r="AL334" s="31">
        <f t="shared" si="109"/>
        <v>0</v>
      </c>
      <c r="AM334" s="31">
        <f t="shared" si="110"/>
        <v>0</v>
      </c>
      <c r="AN334" s="31">
        <f t="shared" si="111"/>
        <v>39.488199771911695</v>
      </c>
      <c r="AO334" s="31">
        <f t="shared" si="112"/>
        <v>0</v>
      </c>
      <c r="AP334" s="31">
        <f t="shared" si="113"/>
        <v>0</v>
      </c>
      <c r="AQ334" s="31">
        <f t="shared" si="114"/>
        <v>0</v>
      </c>
      <c r="AR334" s="31">
        <f t="shared" si="115"/>
        <v>0</v>
      </c>
      <c r="AS334" s="31">
        <f t="shared" si="116"/>
        <v>0</v>
      </c>
      <c r="AT334" s="31">
        <f t="shared" si="117"/>
        <v>2.63254665146078</v>
      </c>
      <c r="AU334" s="31">
        <f t="shared" si="118"/>
        <v>10.53018660584312</v>
      </c>
      <c r="AV334" s="31">
        <f t="shared" si="119"/>
        <v>0</v>
      </c>
      <c r="AW334" s="50">
        <f t="shared" si="120"/>
        <v>0</v>
      </c>
      <c r="AX334" s="30">
        <f t="shared" si="121"/>
        <v>1</v>
      </c>
      <c r="AY334" s="51">
        <f t="shared" si="102"/>
        <v>0</v>
      </c>
    </row>
    <row r="335" spans="1:51" ht="12" customHeight="1">
      <c r="A335" s="8" t="s">
        <v>49</v>
      </c>
      <c r="B335" s="8" t="s">
        <v>189</v>
      </c>
      <c r="C335" s="8">
        <v>1</v>
      </c>
      <c r="D335" s="8" t="s">
        <v>192</v>
      </c>
      <c r="E335" s="9">
        <v>74</v>
      </c>
      <c r="F335" s="9">
        <v>144</v>
      </c>
      <c r="G335" s="57">
        <v>59.69</v>
      </c>
      <c r="H335" s="8" t="s">
        <v>278</v>
      </c>
      <c r="I335" s="8">
        <v>2</v>
      </c>
      <c r="J335" s="8">
        <v>2</v>
      </c>
      <c r="K335" s="8">
        <v>2</v>
      </c>
      <c r="L335" s="8">
        <v>2</v>
      </c>
      <c r="M335" s="8">
        <v>2</v>
      </c>
      <c r="N335" s="10" t="s">
        <v>59</v>
      </c>
      <c r="O335" s="8">
        <v>1</v>
      </c>
      <c r="P335" s="8">
        <v>4</v>
      </c>
      <c r="Q335" s="7"/>
      <c r="V335" s="8">
        <v>95</v>
      </c>
      <c r="AC335" s="8">
        <v>5</v>
      </c>
      <c r="AF335" s="24">
        <f t="shared" si="103"/>
        <v>70</v>
      </c>
      <c r="AG335" s="45">
        <f t="shared" si="104"/>
        <v>1755.0311009738532</v>
      </c>
      <c r="AH335" s="46">
        <f t="shared" si="105"/>
        <v>70.20124403895413</v>
      </c>
      <c r="AI335" s="31">
        <f t="shared" si="106"/>
        <v>0</v>
      </c>
      <c r="AJ335" s="31">
        <f t="shared" si="107"/>
        <v>0</v>
      </c>
      <c r="AK335" s="31">
        <f t="shared" si="108"/>
        <v>0</v>
      </c>
      <c r="AL335" s="31">
        <f t="shared" si="109"/>
        <v>0</v>
      </c>
      <c r="AM335" s="31">
        <f t="shared" si="110"/>
        <v>0</v>
      </c>
      <c r="AN335" s="31">
        <f t="shared" si="111"/>
        <v>66.69118183700643</v>
      </c>
      <c r="AO335" s="31">
        <f t="shared" si="112"/>
        <v>0</v>
      </c>
      <c r="AP335" s="31">
        <f t="shared" si="113"/>
        <v>0</v>
      </c>
      <c r="AQ335" s="31">
        <f t="shared" si="114"/>
        <v>0</v>
      </c>
      <c r="AR335" s="31">
        <f t="shared" si="115"/>
        <v>0</v>
      </c>
      <c r="AS335" s="31">
        <f t="shared" si="116"/>
        <v>0</v>
      </c>
      <c r="AT335" s="31">
        <f t="shared" si="117"/>
        <v>0</v>
      </c>
      <c r="AU335" s="31">
        <f t="shared" si="118"/>
        <v>3.5100622019477066</v>
      </c>
      <c r="AV335" s="31">
        <f t="shared" si="119"/>
        <v>0</v>
      </c>
      <c r="AW335" s="50">
        <f t="shared" si="120"/>
        <v>0</v>
      </c>
      <c r="AX335" s="30">
        <f t="shared" si="121"/>
        <v>0</v>
      </c>
      <c r="AY335" s="51">
        <f t="shared" si="102"/>
        <v>1</v>
      </c>
    </row>
    <row r="336" spans="1:51" ht="12" customHeight="1">
      <c r="A336" s="8" t="s">
        <v>49</v>
      </c>
      <c r="B336" s="8" t="s">
        <v>189</v>
      </c>
      <c r="C336" s="8">
        <v>1</v>
      </c>
      <c r="D336" s="8" t="s">
        <v>192</v>
      </c>
      <c r="E336" s="9">
        <v>74</v>
      </c>
      <c r="F336" s="9">
        <v>144</v>
      </c>
      <c r="G336" s="57">
        <v>59.69</v>
      </c>
      <c r="H336" s="8" t="s">
        <v>278</v>
      </c>
      <c r="I336" s="8">
        <v>3</v>
      </c>
      <c r="J336" s="8">
        <v>2</v>
      </c>
      <c r="K336" s="8">
        <v>4</v>
      </c>
      <c r="L336" s="8">
        <v>2</v>
      </c>
      <c r="M336" s="8">
        <v>3</v>
      </c>
      <c r="N336" s="10" t="s">
        <v>65</v>
      </c>
      <c r="O336" s="8">
        <v>1</v>
      </c>
      <c r="P336" s="8">
        <v>1</v>
      </c>
      <c r="Q336" s="7">
        <v>10</v>
      </c>
      <c r="V336" s="8">
        <v>90</v>
      </c>
      <c r="AF336" s="24">
        <f t="shared" si="103"/>
        <v>70</v>
      </c>
      <c r="AG336" s="45">
        <f t="shared" si="104"/>
        <v>1755.0311009738532</v>
      </c>
      <c r="AH336" s="46">
        <f t="shared" si="105"/>
        <v>17.550311009738532</v>
      </c>
      <c r="AI336" s="31">
        <f t="shared" si="106"/>
        <v>1.7550311009738533</v>
      </c>
      <c r="AJ336" s="31">
        <f t="shared" si="107"/>
        <v>0</v>
      </c>
      <c r="AK336" s="31">
        <f t="shared" si="108"/>
        <v>0</v>
      </c>
      <c r="AL336" s="31">
        <f t="shared" si="109"/>
        <v>0</v>
      </c>
      <c r="AM336" s="31">
        <f t="shared" si="110"/>
        <v>0</v>
      </c>
      <c r="AN336" s="31">
        <f t="shared" si="111"/>
        <v>15.79527990876468</v>
      </c>
      <c r="AO336" s="31">
        <f t="shared" si="112"/>
        <v>0</v>
      </c>
      <c r="AP336" s="31">
        <f t="shared" si="113"/>
        <v>0</v>
      </c>
      <c r="AQ336" s="31">
        <f t="shared" si="114"/>
        <v>0</v>
      </c>
      <c r="AR336" s="31">
        <f t="shared" si="115"/>
        <v>0</v>
      </c>
      <c r="AS336" s="31">
        <f t="shared" si="116"/>
        <v>0</v>
      </c>
      <c r="AT336" s="31">
        <f t="shared" si="117"/>
        <v>0</v>
      </c>
      <c r="AU336" s="31">
        <f t="shared" si="118"/>
        <v>0</v>
      </c>
      <c r="AV336" s="31">
        <f t="shared" si="119"/>
        <v>0</v>
      </c>
      <c r="AW336" s="50">
        <f t="shared" si="120"/>
        <v>0</v>
      </c>
      <c r="AX336" s="30">
        <f t="shared" si="121"/>
        <v>0</v>
      </c>
      <c r="AY336" s="51">
        <f t="shared" si="102"/>
        <v>1</v>
      </c>
    </row>
    <row r="337" spans="1:51" ht="12" customHeight="1">
      <c r="A337" s="8" t="s">
        <v>49</v>
      </c>
      <c r="B337" s="8" t="s">
        <v>189</v>
      </c>
      <c r="C337" s="8">
        <v>1</v>
      </c>
      <c r="D337" s="8" t="s">
        <v>193</v>
      </c>
      <c r="E337" s="9">
        <v>74</v>
      </c>
      <c r="F337" s="9">
        <v>144</v>
      </c>
      <c r="G337" s="57">
        <v>59.69</v>
      </c>
      <c r="H337" s="8" t="s">
        <v>278</v>
      </c>
      <c r="I337" s="8">
        <v>2</v>
      </c>
      <c r="J337" s="8">
        <v>2</v>
      </c>
      <c r="K337" s="8">
        <v>1</v>
      </c>
      <c r="L337" s="8">
        <v>1</v>
      </c>
      <c r="M337" s="8">
        <v>3</v>
      </c>
      <c r="N337" s="10" t="s">
        <v>62</v>
      </c>
      <c r="O337" s="8">
        <v>1</v>
      </c>
      <c r="P337" s="8">
        <v>3</v>
      </c>
      <c r="Q337" s="7">
        <v>60</v>
      </c>
      <c r="V337" s="8">
        <v>40</v>
      </c>
      <c r="AF337" s="24">
        <f t="shared" si="103"/>
        <v>70</v>
      </c>
      <c r="AG337" s="45">
        <f t="shared" si="104"/>
        <v>1755.0311009738532</v>
      </c>
      <c r="AH337" s="46">
        <f t="shared" si="105"/>
        <v>52.650933029215594</v>
      </c>
      <c r="AI337" s="31">
        <f t="shared" si="106"/>
        <v>31.590559817529353</v>
      </c>
      <c r="AJ337" s="31">
        <f t="shared" si="107"/>
        <v>0</v>
      </c>
      <c r="AK337" s="31">
        <f t="shared" si="108"/>
        <v>0</v>
      </c>
      <c r="AL337" s="31">
        <f t="shared" si="109"/>
        <v>0</v>
      </c>
      <c r="AM337" s="31">
        <f t="shared" si="110"/>
        <v>0</v>
      </c>
      <c r="AN337" s="31">
        <f t="shared" si="111"/>
        <v>21.06037321168624</v>
      </c>
      <c r="AO337" s="31">
        <f t="shared" si="112"/>
        <v>0</v>
      </c>
      <c r="AP337" s="31">
        <f t="shared" si="113"/>
        <v>0</v>
      </c>
      <c r="AQ337" s="31">
        <f t="shared" si="114"/>
        <v>0</v>
      </c>
      <c r="AR337" s="31">
        <f t="shared" si="115"/>
        <v>0</v>
      </c>
      <c r="AS337" s="31">
        <f t="shared" si="116"/>
        <v>0</v>
      </c>
      <c r="AT337" s="31">
        <f t="shared" si="117"/>
        <v>0</v>
      </c>
      <c r="AU337" s="31">
        <f t="shared" si="118"/>
        <v>0</v>
      </c>
      <c r="AV337" s="31">
        <f t="shared" si="119"/>
        <v>0</v>
      </c>
      <c r="AW337" s="50">
        <f t="shared" si="120"/>
        <v>0</v>
      </c>
      <c r="AX337" s="30">
        <f t="shared" si="121"/>
        <v>0</v>
      </c>
      <c r="AY337" s="51">
        <f t="shared" si="102"/>
        <v>0</v>
      </c>
    </row>
    <row r="338" spans="1:51" ht="12" customHeight="1">
      <c r="A338" s="8" t="s">
        <v>49</v>
      </c>
      <c r="B338" s="8" t="s">
        <v>189</v>
      </c>
      <c r="C338" s="8">
        <v>2</v>
      </c>
      <c r="D338" s="8" t="s">
        <v>194</v>
      </c>
      <c r="E338" s="9">
        <v>0</v>
      </c>
      <c r="F338" s="9">
        <v>51</v>
      </c>
      <c r="G338" s="57">
        <v>60.285</v>
      </c>
      <c r="H338" s="8" t="s">
        <v>278</v>
      </c>
      <c r="I338" s="8">
        <v>1</v>
      </c>
      <c r="J338" s="8">
        <v>2</v>
      </c>
      <c r="K338" s="8">
        <v>4</v>
      </c>
      <c r="L338" s="8">
        <v>2</v>
      </c>
      <c r="M338" s="8">
        <v>3</v>
      </c>
      <c r="N338" s="10" t="s">
        <v>57</v>
      </c>
      <c r="O338" s="8">
        <v>2</v>
      </c>
      <c r="P338" s="8">
        <v>1</v>
      </c>
      <c r="Q338" s="7"/>
      <c r="V338" s="13">
        <v>8</v>
      </c>
      <c r="AB338" s="8">
        <v>2</v>
      </c>
      <c r="AC338" s="8">
        <v>90</v>
      </c>
      <c r="AF338" s="24">
        <f t="shared" si="103"/>
        <v>51</v>
      </c>
      <c r="AG338" s="45">
        <f t="shared" si="104"/>
        <v>1278.6655164238073</v>
      </c>
      <c r="AH338" s="46">
        <f t="shared" si="105"/>
        <v>12.786655164238073</v>
      </c>
      <c r="AI338" s="31">
        <f t="shared" si="106"/>
        <v>0</v>
      </c>
      <c r="AJ338" s="31">
        <f t="shared" si="107"/>
        <v>0</v>
      </c>
      <c r="AK338" s="31">
        <f t="shared" si="108"/>
        <v>0</v>
      </c>
      <c r="AL338" s="31">
        <f t="shared" si="109"/>
        <v>0</v>
      </c>
      <c r="AM338" s="31">
        <f t="shared" si="110"/>
        <v>0</v>
      </c>
      <c r="AN338" s="31">
        <f t="shared" si="111"/>
        <v>1.0229324131390458</v>
      </c>
      <c r="AO338" s="31">
        <f t="shared" si="112"/>
        <v>0</v>
      </c>
      <c r="AP338" s="31">
        <f t="shared" si="113"/>
        <v>0</v>
      </c>
      <c r="AQ338" s="31">
        <f t="shared" si="114"/>
        <v>0</v>
      </c>
      <c r="AR338" s="31">
        <f t="shared" si="115"/>
        <v>0</v>
      </c>
      <c r="AS338" s="31">
        <f t="shared" si="116"/>
        <v>0</v>
      </c>
      <c r="AT338" s="31">
        <f t="shared" si="117"/>
        <v>0.25573310328476145</v>
      </c>
      <c r="AU338" s="31">
        <f t="shared" si="118"/>
        <v>11.507989647814266</v>
      </c>
      <c r="AV338" s="31">
        <f t="shared" si="119"/>
        <v>0</v>
      </c>
      <c r="AW338" s="50">
        <f t="shared" si="120"/>
        <v>1</v>
      </c>
      <c r="AX338" s="30">
        <f t="shared" si="121"/>
        <v>0</v>
      </c>
      <c r="AY338" s="51">
        <f t="shared" si="102"/>
        <v>0</v>
      </c>
    </row>
    <row r="339" spans="1:51" ht="12" customHeight="1">
      <c r="A339" s="8" t="s">
        <v>49</v>
      </c>
      <c r="B339" s="8" t="s">
        <v>189</v>
      </c>
      <c r="C339" s="8">
        <v>2</v>
      </c>
      <c r="D339" s="8" t="s">
        <v>194</v>
      </c>
      <c r="E339" s="9">
        <v>0</v>
      </c>
      <c r="F339" s="9">
        <v>51</v>
      </c>
      <c r="G339" s="57">
        <v>60.285</v>
      </c>
      <c r="H339" s="8" t="s">
        <v>278</v>
      </c>
      <c r="I339" s="8">
        <v>2</v>
      </c>
      <c r="J339" s="8">
        <v>2</v>
      </c>
      <c r="K339" s="8">
        <v>2</v>
      </c>
      <c r="L339" s="8">
        <v>2</v>
      </c>
      <c r="M339" s="8">
        <v>9</v>
      </c>
      <c r="N339" s="10" t="s">
        <v>59</v>
      </c>
      <c r="O339" s="8">
        <v>1</v>
      </c>
      <c r="P339" s="8">
        <v>2</v>
      </c>
      <c r="Q339" s="7">
        <v>100</v>
      </c>
      <c r="AF339" s="24">
        <f t="shared" si="103"/>
        <v>51</v>
      </c>
      <c r="AG339" s="45">
        <f t="shared" si="104"/>
        <v>1278.6655164238073</v>
      </c>
      <c r="AH339" s="46">
        <f t="shared" si="105"/>
        <v>25.573310328476147</v>
      </c>
      <c r="AI339" s="31">
        <f t="shared" si="106"/>
        <v>25.573310328476147</v>
      </c>
      <c r="AJ339" s="31">
        <f t="shared" si="107"/>
        <v>0</v>
      </c>
      <c r="AK339" s="31">
        <f t="shared" si="108"/>
        <v>0</v>
      </c>
      <c r="AL339" s="31">
        <f t="shared" si="109"/>
        <v>0</v>
      </c>
      <c r="AM339" s="31">
        <f t="shared" si="110"/>
        <v>0</v>
      </c>
      <c r="AN339" s="31">
        <f t="shared" si="111"/>
        <v>0</v>
      </c>
      <c r="AO339" s="31">
        <f t="shared" si="112"/>
        <v>0</v>
      </c>
      <c r="AP339" s="31">
        <f t="shared" si="113"/>
        <v>0</v>
      </c>
      <c r="AQ339" s="31">
        <f t="shared" si="114"/>
        <v>0</v>
      </c>
      <c r="AR339" s="31">
        <f t="shared" si="115"/>
        <v>0</v>
      </c>
      <c r="AS339" s="31">
        <f t="shared" si="116"/>
        <v>0</v>
      </c>
      <c r="AT339" s="31">
        <f t="shared" si="117"/>
        <v>0</v>
      </c>
      <c r="AU339" s="31">
        <f t="shared" si="118"/>
        <v>0</v>
      </c>
      <c r="AV339" s="31">
        <f t="shared" si="119"/>
        <v>0</v>
      </c>
      <c r="AW339" s="50">
        <f t="shared" si="120"/>
        <v>0</v>
      </c>
      <c r="AX339" s="30">
        <f t="shared" si="121"/>
        <v>0</v>
      </c>
      <c r="AY339" s="51">
        <f aca="true" t="shared" si="122" ref="AY339:AY402">IF(AND(AB339+AC339&lt;=10,V339&gt;=(100-(AB339+AC339))/2),1,0)</f>
        <v>0</v>
      </c>
    </row>
    <row r="340" spans="1:51" ht="12" customHeight="1">
      <c r="A340" s="8" t="s">
        <v>49</v>
      </c>
      <c r="B340" s="8" t="s">
        <v>189</v>
      </c>
      <c r="C340" s="8">
        <v>2</v>
      </c>
      <c r="D340" s="8" t="s">
        <v>196</v>
      </c>
      <c r="E340" s="9">
        <v>51</v>
      </c>
      <c r="F340" s="9">
        <v>94</v>
      </c>
      <c r="G340" s="57">
        <v>60.755</v>
      </c>
      <c r="H340" s="8" t="s">
        <v>278</v>
      </c>
      <c r="I340" s="8">
        <v>1</v>
      </c>
      <c r="J340" s="8">
        <v>2</v>
      </c>
      <c r="K340" s="8">
        <v>4</v>
      </c>
      <c r="L340" s="8">
        <v>2</v>
      </c>
      <c r="M340" s="8">
        <v>3</v>
      </c>
      <c r="N340" s="10" t="s">
        <v>59</v>
      </c>
      <c r="O340" s="8">
        <v>2</v>
      </c>
      <c r="P340" s="8">
        <v>2</v>
      </c>
      <c r="Q340" s="7"/>
      <c r="V340" s="8">
        <v>80</v>
      </c>
      <c r="AC340" s="8">
        <v>20</v>
      </c>
      <c r="AF340" s="24">
        <f t="shared" si="103"/>
        <v>43</v>
      </c>
      <c r="AG340" s="45">
        <f t="shared" si="104"/>
        <v>1078.090533455367</v>
      </c>
      <c r="AH340" s="46">
        <f t="shared" si="105"/>
        <v>21.56181066910734</v>
      </c>
      <c r="AI340" s="31">
        <f t="shared" si="106"/>
        <v>0</v>
      </c>
      <c r="AJ340" s="31">
        <f t="shared" si="107"/>
        <v>0</v>
      </c>
      <c r="AK340" s="31">
        <f t="shared" si="108"/>
        <v>0</v>
      </c>
      <c r="AL340" s="31">
        <f t="shared" si="109"/>
        <v>0</v>
      </c>
      <c r="AM340" s="31">
        <f t="shared" si="110"/>
        <v>0</v>
      </c>
      <c r="AN340" s="31">
        <f t="shared" si="111"/>
        <v>17.249448535285875</v>
      </c>
      <c r="AO340" s="31">
        <f t="shared" si="112"/>
        <v>0</v>
      </c>
      <c r="AP340" s="31">
        <f t="shared" si="113"/>
        <v>0</v>
      </c>
      <c r="AQ340" s="31">
        <f t="shared" si="114"/>
        <v>0</v>
      </c>
      <c r="AR340" s="31">
        <f t="shared" si="115"/>
        <v>0</v>
      </c>
      <c r="AS340" s="31">
        <f t="shared" si="116"/>
        <v>0</v>
      </c>
      <c r="AT340" s="31">
        <f t="shared" si="117"/>
        <v>0</v>
      </c>
      <c r="AU340" s="31">
        <f t="shared" si="118"/>
        <v>4.312362133821469</v>
      </c>
      <c r="AV340" s="31">
        <f t="shared" si="119"/>
        <v>0</v>
      </c>
      <c r="AW340" s="50">
        <f t="shared" si="120"/>
        <v>0</v>
      </c>
      <c r="AX340" s="30">
        <f t="shared" si="121"/>
        <v>1</v>
      </c>
      <c r="AY340" s="51">
        <f t="shared" si="122"/>
        <v>0</v>
      </c>
    </row>
    <row r="341" spans="1:51" ht="12" customHeight="1">
      <c r="A341" s="8" t="s">
        <v>49</v>
      </c>
      <c r="B341" s="8" t="s">
        <v>189</v>
      </c>
      <c r="C341" s="8">
        <v>2</v>
      </c>
      <c r="D341" s="8" t="s">
        <v>195</v>
      </c>
      <c r="E341" s="9">
        <v>51</v>
      </c>
      <c r="F341" s="9">
        <v>94</v>
      </c>
      <c r="G341" s="57">
        <v>60.755</v>
      </c>
      <c r="H341" s="8" t="s">
        <v>278</v>
      </c>
      <c r="I341" s="8">
        <v>1</v>
      </c>
      <c r="J341" s="8">
        <v>2</v>
      </c>
      <c r="K341" s="8">
        <v>2</v>
      </c>
      <c r="L341" s="8">
        <v>2</v>
      </c>
      <c r="M341" s="8">
        <v>9</v>
      </c>
      <c r="N341" s="10" t="s">
        <v>59</v>
      </c>
      <c r="O341" s="8">
        <v>1</v>
      </c>
      <c r="P341" s="8">
        <v>2</v>
      </c>
      <c r="Q341" s="7">
        <v>100</v>
      </c>
      <c r="AF341" s="24">
        <f t="shared" si="103"/>
        <v>43</v>
      </c>
      <c r="AG341" s="45">
        <f t="shared" si="104"/>
        <v>1078.090533455367</v>
      </c>
      <c r="AH341" s="46">
        <f t="shared" si="105"/>
        <v>21.56181066910734</v>
      </c>
      <c r="AI341" s="31">
        <f t="shared" si="106"/>
        <v>21.56181066910734</v>
      </c>
      <c r="AJ341" s="31">
        <f t="shared" si="107"/>
        <v>0</v>
      </c>
      <c r="AK341" s="31">
        <f t="shared" si="108"/>
        <v>0</v>
      </c>
      <c r="AL341" s="31">
        <f t="shared" si="109"/>
        <v>0</v>
      </c>
      <c r="AM341" s="31">
        <f t="shared" si="110"/>
        <v>0</v>
      </c>
      <c r="AN341" s="31">
        <f t="shared" si="111"/>
        <v>0</v>
      </c>
      <c r="AO341" s="31">
        <f t="shared" si="112"/>
        <v>0</v>
      </c>
      <c r="AP341" s="31">
        <f t="shared" si="113"/>
        <v>0</v>
      </c>
      <c r="AQ341" s="31">
        <f t="shared" si="114"/>
        <v>0</v>
      </c>
      <c r="AR341" s="31">
        <f t="shared" si="115"/>
        <v>0</v>
      </c>
      <c r="AS341" s="31">
        <f t="shared" si="116"/>
        <v>0</v>
      </c>
      <c r="AT341" s="31">
        <f t="shared" si="117"/>
        <v>0</v>
      </c>
      <c r="AU341" s="31">
        <f t="shared" si="118"/>
        <v>0</v>
      </c>
      <c r="AV341" s="31">
        <f t="shared" si="119"/>
        <v>0</v>
      </c>
      <c r="AW341" s="50">
        <f t="shared" si="120"/>
        <v>0</v>
      </c>
      <c r="AX341" s="30">
        <f t="shared" si="121"/>
        <v>0</v>
      </c>
      <c r="AY341" s="51">
        <f t="shared" si="122"/>
        <v>0</v>
      </c>
    </row>
    <row r="342" spans="1:51" ht="12" customHeight="1">
      <c r="A342" s="8" t="s">
        <v>49</v>
      </c>
      <c r="B342" s="8" t="s">
        <v>189</v>
      </c>
      <c r="C342" s="8">
        <v>2</v>
      </c>
      <c r="D342" s="8">
        <v>14</v>
      </c>
      <c r="E342" s="9">
        <v>51</v>
      </c>
      <c r="F342" s="9">
        <v>94</v>
      </c>
      <c r="G342" s="57">
        <v>60.755</v>
      </c>
      <c r="H342" s="8" t="s">
        <v>278</v>
      </c>
      <c r="I342" s="8">
        <v>1</v>
      </c>
      <c r="J342" s="8">
        <v>2</v>
      </c>
      <c r="K342" s="8">
        <v>1</v>
      </c>
      <c r="L342" s="8">
        <v>1</v>
      </c>
      <c r="M342" s="8">
        <v>3</v>
      </c>
      <c r="N342" s="10" t="s">
        <v>77</v>
      </c>
      <c r="O342" s="8">
        <v>3</v>
      </c>
      <c r="P342" s="8">
        <v>5</v>
      </c>
      <c r="Q342" s="7">
        <v>90</v>
      </c>
      <c r="U342" s="8">
        <v>10</v>
      </c>
      <c r="AF342" s="24">
        <f t="shared" si="103"/>
        <v>43</v>
      </c>
      <c r="AG342" s="45">
        <f t="shared" si="104"/>
        <v>1078.090533455367</v>
      </c>
      <c r="AH342" s="46">
        <f t="shared" si="105"/>
        <v>53.904526672768355</v>
      </c>
      <c r="AI342" s="31">
        <f t="shared" si="106"/>
        <v>48.51407400549152</v>
      </c>
      <c r="AJ342" s="31">
        <f t="shared" si="107"/>
        <v>0</v>
      </c>
      <c r="AK342" s="31">
        <f t="shared" si="108"/>
        <v>0</v>
      </c>
      <c r="AL342" s="31">
        <f t="shared" si="109"/>
        <v>0</v>
      </c>
      <c r="AM342" s="31">
        <f t="shared" si="110"/>
        <v>5.390452667276836</v>
      </c>
      <c r="AN342" s="31">
        <f t="shared" si="111"/>
        <v>0</v>
      </c>
      <c r="AO342" s="31">
        <f t="shared" si="112"/>
        <v>0</v>
      </c>
      <c r="AP342" s="31">
        <f t="shared" si="113"/>
        <v>0</v>
      </c>
      <c r="AQ342" s="31">
        <f t="shared" si="114"/>
        <v>0</v>
      </c>
      <c r="AR342" s="31">
        <f t="shared" si="115"/>
        <v>0</v>
      </c>
      <c r="AS342" s="31">
        <f t="shared" si="116"/>
        <v>0</v>
      </c>
      <c r="AT342" s="31">
        <f t="shared" si="117"/>
        <v>0</v>
      </c>
      <c r="AU342" s="31">
        <f t="shared" si="118"/>
        <v>0</v>
      </c>
      <c r="AV342" s="31">
        <f t="shared" si="119"/>
        <v>0</v>
      </c>
      <c r="AW342" s="50">
        <f t="shared" si="120"/>
        <v>0</v>
      </c>
      <c r="AX342" s="30">
        <f t="shared" si="121"/>
        <v>0</v>
      </c>
      <c r="AY342" s="51">
        <f t="shared" si="122"/>
        <v>0</v>
      </c>
    </row>
    <row r="343" spans="1:51" ht="12" customHeight="1">
      <c r="A343" s="8" t="s">
        <v>49</v>
      </c>
      <c r="B343" s="8" t="s">
        <v>189</v>
      </c>
      <c r="C343" s="8">
        <v>2</v>
      </c>
      <c r="D343" s="8" t="s">
        <v>166</v>
      </c>
      <c r="E343" s="9">
        <v>94</v>
      </c>
      <c r="F343" s="9">
        <v>124</v>
      </c>
      <c r="G343" s="57">
        <v>61.12</v>
      </c>
      <c r="H343" s="8" t="s">
        <v>278</v>
      </c>
      <c r="I343" s="8">
        <v>1</v>
      </c>
      <c r="J343" s="8">
        <v>2</v>
      </c>
      <c r="K343" s="8">
        <v>4</v>
      </c>
      <c r="L343" s="8">
        <v>3</v>
      </c>
      <c r="M343" s="8">
        <v>3</v>
      </c>
      <c r="N343" s="10" t="s">
        <v>59</v>
      </c>
      <c r="O343" s="8">
        <v>1</v>
      </c>
      <c r="P343" s="8">
        <v>10</v>
      </c>
      <c r="Q343" s="7"/>
      <c r="V343" s="8">
        <v>80</v>
      </c>
      <c r="AC343" s="8">
        <v>20</v>
      </c>
      <c r="AF343" s="24">
        <f t="shared" si="103"/>
        <v>30</v>
      </c>
      <c r="AG343" s="45">
        <f t="shared" si="104"/>
        <v>752.1561861316513</v>
      </c>
      <c r="AH343" s="46">
        <f t="shared" si="105"/>
        <v>75.21561861316513</v>
      </c>
      <c r="AI343" s="31">
        <f t="shared" si="106"/>
        <v>0</v>
      </c>
      <c r="AJ343" s="31">
        <f t="shared" si="107"/>
        <v>0</v>
      </c>
      <c r="AK343" s="31">
        <f t="shared" si="108"/>
        <v>0</v>
      </c>
      <c r="AL343" s="31">
        <f t="shared" si="109"/>
        <v>0</v>
      </c>
      <c r="AM343" s="31">
        <f t="shared" si="110"/>
        <v>0</v>
      </c>
      <c r="AN343" s="31">
        <f t="shared" si="111"/>
        <v>60.17249489053211</v>
      </c>
      <c r="AO343" s="31">
        <f t="shared" si="112"/>
        <v>0</v>
      </c>
      <c r="AP343" s="31">
        <f t="shared" si="113"/>
        <v>0</v>
      </c>
      <c r="AQ343" s="31">
        <f t="shared" si="114"/>
        <v>0</v>
      </c>
      <c r="AR343" s="31">
        <f t="shared" si="115"/>
        <v>0</v>
      </c>
      <c r="AS343" s="31">
        <f t="shared" si="116"/>
        <v>0</v>
      </c>
      <c r="AT343" s="31">
        <f t="shared" si="117"/>
        <v>0</v>
      </c>
      <c r="AU343" s="31">
        <f t="shared" si="118"/>
        <v>15.043123722633027</v>
      </c>
      <c r="AV343" s="31">
        <f t="shared" si="119"/>
        <v>0</v>
      </c>
      <c r="AW343" s="50">
        <f t="shared" si="120"/>
        <v>0</v>
      </c>
      <c r="AX343" s="30">
        <f t="shared" si="121"/>
        <v>1</v>
      </c>
      <c r="AY343" s="51">
        <f t="shared" si="122"/>
        <v>0</v>
      </c>
    </row>
    <row r="344" spans="1:51" ht="12" customHeight="1">
      <c r="A344" s="8" t="s">
        <v>49</v>
      </c>
      <c r="B344" s="8" t="s">
        <v>197</v>
      </c>
      <c r="C344" s="8">
        <v>1</v>
      </c>
      <c r="D344" s="8" t="s">
        <v>198</v>
      </c>
      <c r="E344" s="9">
        <v>0</v>
      </c>
      <c r="F344" s="9">
        <v>62</v>
      </c>
      <c r="G344" s="57">
        <v>63.51</v>
      </c>
      <c r="H344" s="8" t="s">
        <v>278</v>
      </c>
      <c r="I344" s="8">
        <v>1</v>
      </c>
      <c r="J344" s="8">
        <v>2</v>
      </c>
      <c r="K344" s="8">
        <v>4</v>
      </c>
      <c r="L344" s="8">
        <v>3</v>
      </c>
      <c r="M344" s="8">
        <v>3</v>
      </c>
      <c r="N344" s="10" t="s">
        <v>62</v>
      </c>
      <c r="O344" s="8">
        <v>1</v>
      </c>
      <c r="P344" s="8">
        <v>2</v>
      </c>
      <c r="Q344" s="7"/>
      <c r="V344" s="8">
        <v>80</v>
      </c>
      <c r="AB344" s="8">
        <v>3</v>
      </c>
      <c r="AC344" s="8">
        <v>17</v>
      </c>
      <c r="AF344" s="24">
        <f t="shared" si="103"/>
        <v>62</v>
      </c>
      <c r="AG344" s="45">
        <f t="shared" si="104"/>
        <v>1554.4561180054127</v>
      </c>
      <c r="AH344" s="46">
        <f t="shared" si="105"/>
        <v>31.089122360108256</v>
      </c>
      <c r="AI344" s="31">
        <f t="shared" si="106"/>
        <v>0</v>
      </c>
      <c r="AJ344" s="31">
        <f t="shared" si="107"/>
        <v>0</v>
      </c>
      <c r="AK344" s="31">
        <f t="shared" si="108"/>
        <v>0</v>
      </c>
      <c r="AL344" s="31">
        <f t="shared" si="109"/>
        <v>0</v>
      </c>
      <c r="AM344" s="31">
        <f t="shared" si="110"/>
        <v>0</v>
      </c>
      <c r="AN344" s="31">
        <f t="shared" si="111"/>
        <v>24.871297888086605</v>
      </c>
      <c r="AO344" s="31">
        <f t="shared" si="112"/>
        <v>0</v>
      </c>
      <c r="AP344" s="31">
        <f t="shared" si="113"/>
        <v>0</v>
      </c>
      <c r="AQ344" s="31">
        <f t="shared" si="114"/>
        <v>0</v>
      </c>
      <c r="AR344" s="31">
        <f t="shared" si="115"/>
        <v>0</v>
      </c>
      <c r="AS344" s="31">
        <f t="shared" si="116"/>
        <v>0</v>
      </c>
      <c r="AT344" s="31">
        <f t="shared" si="117"/>
        <v>0.9326736708032476</v>
      </c>
      <c r="AU344" s="31">
        <f t="shared" si="118"/>
        <v>5.285150801218404</v>
      </c>
      <c r="AV344" s="31">
        <f t="shared" si="119"/>
        <v>0</v>
      </c>
      <c r="AW344" s="50">
        <f t="shared" si="120"/>
        <v>0</v>
      </c>
      <c r="AX344" s="30">
        <f t="shared" si="121"/>
        <v>1</v>
      </c>
      <c r="AY344" s="51">
        <f t="shared" si="122"/>
        <v>0</v>
      </c>
    </row>
    <row r="345" spans="1:51" ht="12" customHeight="1">
      <c r="A345" s="8" t="s">
        <v>49</v>
      </c>
      <c r="B345" s="8" t="s">
        <v>197</v>
      </c>
      <c r="C345" s="8">
        <v>1</v>
      </c>
      <c r="D345" s="8" t="s">
        <v>198</v>
      </c>
      <c r="E345" s="9">
        <v>0</v>
      </c>
      <c r="F345" s="9">
        <v>62</v>
      </c>
      <c r="G345" s="57">
        <v>63.51</v>
      </c>
      <c r="H345" s="8" t="s">
        <v>278</v>
      </c>
      <c r="I345" s="8">
        <v>2</v>
      </c>
      <c r="J345" s="8">
        <v>2</v>
      </c>
      <c r="K345" s="8">
        <v>4</v>
      </c>
      <c r="L345" s="8">
        <v>2</v>
      </c>
      <c r="M345" s="8">
        <v>3</v>
      </c>
      <c r="N345" s="10" t="s">
        <v>65</v>
      </c>
      <c r="O345" s="8">
        <v>2</v>
      </c>
      <c r="P345" s="8">
        <v>3</v>
      </c>
      <c r="V345" s="7">
        <v>90</v>
      </c>
      <c r="AC345" s="8">
        <v>10</v>
      </c>
      <c r="AF345" s="24">
        <f t="shared" si="103"/>
        <v>62</v>
      </c>
      <c r="AG345" s="45">
        <f t="shared" si="104"/>
        <v>1554.4561180054127</v>
      </c>
      <c r="AH345" s="46">
        <f t="shared" si="105"/>
        <v>46.63368354016238</v>
      </c>
      <c r="AI345" s="31">
        <f t="shared" si="106"/>
        <v>0</v>
      </c>
      <c r="AJ345" s="31">
        <f t="shared" si="107"/>
        <v>0</v>
      </c>
      <c r="AK345" s="31">
        <f t="shared" si="108"/>
        <v>0</v>
      </c>
      <c r="AL345" s="31">
        <f t="shared" si="109"/>
        <v>0</v>
      </c>
      <c r="AM345" s="31">
        <f t="shared" si="110"/>
        <v>0</v>
      </c>
      <c r="AN345" s="31">
        <f t="shared" si="111"/>
        <v>41.970315186146145</v>
      </c>
      <c r="AO345" s="31">
        <f t="shared" si="112"/>
        <v>0</v>
      </c>
      <c r="AP345" s="31">
        <f t="shared" si="113"/>
        <v>0</v>
      </c>
      <c r="AQ345" s="31">
        <f t="shared" si="114"/>
        <v>0</v>
      </c>
      <c r="AR345" s="31">
        <f t="shared" si="115"/>
        <v>0</v>
      </c>
      <c r="AS345" s="31">
        <f t="shared" si="116"/>
        <v>0</v>
      </c>
      <c r="AT345" s="31">
        <f t="shared" si="117"/>
        <v>0</v>
      </c>
      <c r="AU345" s="31">
        <f t="shared" si="118"/>
        <v>4.663368354016238</v>
      </c>
      <c r="AV345" s="31">
        <f t="shared" si="119"/>
        <v>0</v>
      </c>
      <c r="AW345" s="50">
        <f t="shared" si="120"/>
        <v>0</v>
      </c>
      <c r="AX345" s="30">
        <f t="shared" si="121"/>
        <v>0</v>
      </c>
      <c r="AY345" s="51">
        <f t="shared" si="122"/>
        <v>1</v>
      </c>
    </row>
    <row r="346" spans="1:51" ht="12" customHeight="1">
      <c r="A346" s="8" t="s">
        <v>49</v>
      </c>
      <c r="B346" s="8" t="s">
        <v>197</v>
      </c>
      <c r="C346" s="8">
        <v>1</v>
      </c>
      <c r="D346" s="8" t="s">
        <v>55</v>
      </c>
      <c r="E346" s="9">
        <v>62</v>
      </c>
      <c r="F346" s="9">
        <v>94</v>
      </c>
      <c r="G346" s="57">
        <v>63.98</v>
      </c>
      <c r="H346" s="8" t="s">
        <v>278</v>
      </c>
      <c r="I346" s="8">
        <v>2</v>
      </c>
      <c r="J346" s="8">
        <v>2</v>
      </c>
      <c r="K346" s="8">
        <v>2</v>
      </c>
      <c r="L346" s="8">
        <v>2</v>
      </c>
      <c r="M346" s="8">
        <v>3</v>
      </c>
      <c r="N346" s="10" t="s">
        <v>75</v>
      </c>
      <c r="O346" s="8">
        <v>1</v>
      </c>
      <c r="P346" s="8">
        <v>2</v>
      </c>
      <c r="Q346" s="7"/>
      <c r="V346" s="13">
        <v>5</v>
      </c>
      <c r="AB346" s="8">
        <v>5</v>
      </c>
      <c r="AC346" s="8">
        <v>90</v>
      </c>
      <c r="AF346" s="24">
        <f t="shared" si="103"/>
        <v>32</v>
      </c>
      <c r="AG346" s="45">
        <f t="shared" si="104"/>
        <v>802.2999318737615</v>
      </c>
      <c r="AH346" s="46">
        <f t="shared" si="105"/>
        <v>16.04599863747523</v>
      </c>
      <c r="AI346" s="31">
        <f t="shared" si="106"/>
        <v>0</v>
      </c>
      <c r="AJ346" s="31">
        <f t="shared" si="107"/>
        <v>0</v>
      </c>
      <c r="AK346" s="31">
        <f t="shared" si="108"/>
        <v>0</v>
      </c>
      <c r="AL346" s="31">
        <f t="shared" si="109"/>
        <v>0</v>
      </c>
      <c r="AM346" s="31">
        <f t="shared" si="110"/>
        <v>0</v>
      </c>
      <c r="AN346" s="31">
        <f t="shared" si="111"/>
        <v>0.8022999318737615</v>
      </c>
      <c r="AO346" s="31">
        <f t="shared" si="112"/>
        <v>0</v>
      </c>
      <c r="AP346" s="31">
        <f t="shared" si="113"/>
        <v>0</v>
      </c>
      <c r="AQ346" s="31">
        <f t="shared" si="114"/>
        <v>0</v>
      </c>
      <c r="AR346" s="31">
        <f t="shared" si="115"/>
        <v>0</v>
      </c>
      <c r="AS346" s="31">
        <f t="shared" si="116"/>
        <v>0</v>
      </c>
      <c r="AT346" s="31">
        <f t="shared" si="117"/>
        <v>0.8022999318737615</v>
      </c>
      <c r="AU346" s="31">
        <f t="shared" si="118"/>
        <v>14.441398773727707</v>
      </c>
      <c r="AV346" s="31">
        <f t="shared" si="119"/>
        <v>0</v>
      </c>
      <c r="AW346" s="50">
        <f t="shared" si="120"/>
        <v>1</v>
      </c>
      <c r="AX346" s="30">
        <f t="shared" si="121"/>
        <v>0</v>
      </c>
      <c r="AY346" s="51">
        <f t="shared" si="122"/>
        <v>0</v>
      </c>
    </row>
    <row r="347" spans="1:51" ht="12" customHeight="1">
      <c r="A347" s="8" t="s">
        <v>49</v>
      </c>
      <c r="B347" s="8" t="s">
        <v>197</v>
      </c>
      <c r="C347" s="8">
        <v>1</v>
      </c>
      <c r="D347" s="8" t="s">
        <v>55</v>
      </c>
      <c r="E347" s="9">
        <v>62</v>
      </c>
      <c r="F347" s="9">
        <v>94</v>
      </c>
      <c r="G347" s="57">
        <v>63.98</v>
      </c>
      <c r="H347" s="8" t="s">
        <v>278</v>
      </c>
      <c r="I347" s="8">
        <v>1</v>
      </c>
      <c r="J347" s="8">
        <v>2</v>
      </c>
      <c r="K347" s="8">
        <v>2</v>
      </c>
      <c r="L347" s="8">
        <v>1</v>
      </c>
      <c r="M347" s="8">
        <v>3</v>
      </c>
      <c r="N347" s="10" t="s">
        <v>78</v>
      </c>
      <c r="O347" s="8">
        <v>3</v>
      </c>
      <c r="P347" s="8">
        <v>2</v>
      </c>
      <c r="Q347" s="7"/>
      <c r="V347" s="8">
        <v>90</v>
      </c>
      <c r="AC347" s="8">
        <v>10</v>
      </c>
      <c r="AF347" s="24">
        <f t="shared" si="103"/>
        <v>32</v>
      </c>
      <c r="AG347" s="45">
        <f t="shared" si="104"/>
        <v>802.2999318737615</v>
      </c>
      <c r="AH347" s="46">
        <f t="shared" si="105"/>
        <v>16.04599863747523</v>
      </c>
      <c r="AI347" s="31">
        <f t="shared" si="106"/>
        <v>0</v>
      </c>
      <c r="AJ347" s="31">
        <f t="shared" si="107"/>
        <v>0</v>
      </c>
      <c r="AK347" s="31">
        <f t="shared" si="108"/>
        <v>0</v>
      </c>
      <c r="AL347" s="31">
        <f t="shared" si="109"/>
        <v>0</v>
      </c>
      <c r="AM347" s="31">
        <f t="shared" si="110"/>
        <v>0</v>
      </c>
      <c r="AN347" s="31">
        <f t="shared" si="111"/>
        <v>14.441398773727707</v>
      </c>
      <c r="AO347" s="31">
        <f t="shared" si="112"/>
        <v>0</v>
      </c>
      <c r="AP347" s="31">
        <f t="shared" si="113"/>
        <v>0</v>
      </c>
      <c r="AQ347" s="31">
        <f t="shared" si="114"/>
        <v>0</v>
      </c>
      <c r="AR347" s="31">
        <f t="shared" si="115"/>
        <v>0</v>
      </c>
      <c r="AS347" s="31">
        <f t="shared" si="116"/>
        <v>0</v>
      </c>
      <c r="AT347" s="31">
        <f t="shared" si="117"/>
        <v>0</v>
      </c>
      <c r="AU347" s="31">
        <f t="shared" si="118"/>
        <v>1.604599863747523</v>
      </c>
      <c r="AV347" s="31">
        <f t="shared" si="119"/>
        <v>0</v>
      </c>
      <c r="AW347" s="50">
        <f t="shared" si="120"/>
        <v>0</v>
      </c>
      <c r="AX347" s="30">
        <f t="shared" si="121"/>
        <v>0</v>
      </c>
      <c r="AY347" s="51">
        <f t="shared" si="122"/>
        <v>1</v>
      </c>
    </row>
    <row r="348" spans="1:51" ht="12" customHeight="1">
      <c r="A348" s="8" t="s">
        <v>49</v>
      </c>
      <c r="B348" s="8" t="s">
        <v>197</v>
      </c>
      <c r="C348" s="8">
        <v>1</v>
      </c>
      <c r="D348" s="8" t="s">
        <v>55</v>
      </c>
      <c r="E348" s="9">
        <v>62</v>
      </c>
      <c r="F348" s="9">
        <v>94</v>
      </c>
      <c r="G348" s="57">
        <v>63.98</v>
      </c>
      <c r="H348" s="8" t="s">
        <v>278</v>
      </c>
      <c r="I348" s="8">
        <v>3</v>
      </c>
      <c r="J348" s="8">
        <v>2</v>
      </c>
      <c r="K348" s="8">
        <v>4</v>
      </c>
      <c r="L348" s="8">
        <v>2</v>
      </c>
      <c r="M348" s="8">
        <v>9</v>
      </c>
      <c r="N348" s="10" t="s">
        <v>147</v>
      </c>
      <c r="O348" s="8">
        <v>9</v>
      </c>
      <c r="P348" s="8">
        <v>2</v>
      </c>
      <c r="Q348" s="7">
        <v>100</v>
      </c>
      <c r="AF348" s="24">
        <f t="shared" si="103"/>
        <v>32</v>
      </c>
      <c r="AG348" s="45">
        <f t="shared" si="104"/>
        <v>802.2999318737615</v>
      </c>
      <c r="AH348" s="46">
        <f t="shared" si="105"/>
        <v>16.04599863747523</v>
      </c>
      <c r="AI348" s="31">
        <f t="shared" si="106"/>
        <v>16.04599863747523</v>
      </c>
      <c r="AJ348" s="31">
        <f t="shared" si="107"/>
        <v>0</v>
      </c>
      <c r="AK348" s="31">
        <f t="shared" si="108"/>
        <v>0</v>
      </c>
      <c r="AL348" s="31">
        <f t="shared" si="109"/>
        <v>0</v>
      </c>
      <c r="AM348" s="31">
        <f t="shared" si="110"/>
        <v>0</v>
      </c>
      <c r="AN348" s="31">
        <f t="shared" si="111"/>
        <v>0</v>
      </c>
      <c r="AO348" s="31">
        <f t="shared" si="112"/>
        <v>0</v>
      </c>
      <c r="AP348" s="31">
        <f t="shared" si="113"/>
        <v>0</v>
      </c>
      <c r="AQ348" s="31">
        <f t="shared" si="114"/>
        <v>0</v>
      </c>
      <c r="AR348" s="31">
        <f t="shared" si="115"/>
        <v>0</v>
      </c>
      <c r="AS348" s="31">
        <f t="shared" si="116"/>
        <v>0</v>
      </c>
      <c r="AT348" s="31">
        <f t="shared" si="117"/>
        <v>0</v>
      </c>
      <c r="AU348" s="31">
        <f t="shared" si="118"/>
        <v>0</v>
      </c>
      <c r="AV348" s="31">
        <f t="shared" si="119"/>
        <v>0</v>
      </c>
      <c r="AW348" s="50">
        <f t="shared" si="120"/>
        <v>0</v>
      </c>
      <c r="AX348" s="30">
        <f t="shared" si="121"/>
        <v>0</v>
      </c>
      <c r="AY348" s="51">
        <f t="shared" si="122"/>
        <v>0</v>
      </c>
    </row>
    <row r="349" spans="1:51" ht="12" customHeight="1">
      <c r="A349" s="8" t="s">
        <v>49</v>
      </c>
      <c r="B349" s="8" t="s">
        <v>197</v>
      </c>
      <c r="C349" s="8">
        <v>1</v>
      </c>
      <c r="D349" s="8" t="s">
        <v>199</v>
      </c>
      <c r="E349" s="9">
        <v>94</v>
      </c>
      <c r="F349" s="9">
        <v>135</v>
      </c>
      <c r="G349" s="57">
        <v>64.345</v>
      </c>
      <c r="H349" s="8" t="s">
        <v>332</v>
      </c>
      <c r="I349" s="8">
        <v>1</v>
      </c>
      <c r="J349" s="8">
        <v>2</v>
      </c>
      <c r="K349" s="8">
        <v>4</v>
      </c>
      <c r="L349" s="8">
        <v>3</v>
      </c>
      <c r="M349" s="8">
        <v>9</v>
      </c>
      <c r="N349" s="10" t="s">
        <v>65</v>
      </c>
      <c r="O349" s="8">
        <v>9</v>
      </c>
      <c r="P349" s="8">
        <v>15</v>
      </c>
      <c r="Q349" s="7">
        <v>65</v>
      </c>
      <c r="U349" s="8">
        <v>15</v>
      </c>
      <c r="V349" s="8">
        <v>15</v>
      </c>
      <c r="AC349" s="8">
        <v>5</v>
      </c>
      <c r="AE349" s="8" t="s">
        <v>70</v>
      </c>
      <c r="AF349" s="24">
        <f t="shared" si="103"/>
        <v>41</v>
      </c>
      <c r="AG349" s="45">
        <f t="shared" si="104"/>
        <v>1027.9467877132568</v>
      </c>
      <c r="AH349" s="46">
        <f t="shared" si="105"/>
        <v>154.1920181569885</v>
      </c>
      <c r="AI349" s="31">
        <f t="shared" si="106"/>
        <v>100.22481180204252</v>
      </c>
      <c r="AJ349" s="31">
        <f t="shared" si="107"/>
        <v>0</v>
      </c>
      <c r="AK349" s="31">
        <f t="shared" si="108"/>
        <v>0</v>
      </c>
      <c r="AL349" s="31">
        <f t="shared" si="109"/>
        <v>0</v>
      </c>
      <c r="AM349" s="31">
        <f t="shared" si="110"/>
        <v>23.128802723548272</v>
      </c>
      <c r="AN349" s="31">
        <f t="shared" si="111"/>
        <v>23.128802723548272</v>
      </c>
      <c r="AO349" s="31">
        <f t="shared" si="112"/>
        <v>0</v>
      </c>
      <c r="AP349" s="31">
        <f t="shared" si="113"/>
        <v>0</v>
      </c>
      <c r="AQ349" s="31">
        <f t="shared" si="114"/>
        <v>0</v>
      </c>
      <c r="AR349" s="31">
        <f t="shared" si="115"/>
        <v>0</v>
      </c>
      <c r="AS349" s="31">
        <f t="shared" si="116"/>
        <v>0</v>
      </c>
      <c r="AT349" s="31">
        <f t="shared" si="117"/>
        <v>0</v>
      </c>
      <c r="AU349" s="31">
        <f t="shared" si="118"/>
        <v>7.709600907849425</v>
      </c>
      <c r="AV349" s="31">
        <f t="shared" si="119"/>
        <v>0</v>
      </c>
      <c r="AW349" s="50">
        <f t="shared" si="120"/>
        <v>0</v>
      </c>
      <c r="AX349" s="30">
        <f t="shared" si="121"/>
        <v>0</v>
      </c>
      <c r="AY349" s="51">
        <f t="shared" si="122"/>
        <v>0</v>
      </c>
    </row>
    <row r="350" spans="1:51" ht="12" customHeight="1">
      <c r="A350" s="8" t="s">
        <v>49</v>
      </c>
      <c r="B350" s="8" t="s">
        <v>197</v>
      </c>
      <c r="C350" s="8">
        <v>2</v>
      </c>
      <c r="D350" s="8" t="s">
        <v>200</v>
      </c>
      <c r="E350" s="9">
        <v>0</v>
      </c>
      <c r="F350" s="9">
        <v>67</v>
      </c>
      <c r="G350" s="57">
        <v>65.035</v>
      </c>
      <c r="H350" s="8" t="s">
        <v>278</v>
      </c>
      <c r="I350" s="8">
        <v>1</v>
      </c>
      <c r="J350" s="8">
        <v>2</v>
      </c>
      <c r="K350" s="8">
        <v>4</v>
      </c>
      <c r="L350" s="8">
        <v>3</v>
      </c>
      <c r="M350" s="8">
        <v>9</v>
      </c>
      <c r="N350" s="10" t="s">
        <v>201</v>
      </c>
      <c r="O350" s="8">
        <v>9</v>
      </c>
      <c r="P350" s="8">
        <v>20</v>
      </c>
      <c r="Q350" s="7"/>
      <c r="U350" s="8">
        <v>10</v>
      </c>
      <c r="V350" s="8">
        <v>70</v>
      </c>
      <c r="AB350" s="8">
        <v>10</v>
      </c>
      <c r="AC350" s="8">
        <v>10</v>
      </c>
      <c r="AE350" s="8" t="s">
        <v>70</v>
      </c>
      <c r="AF350" s="24">
        <f t="shared" si="103"/>
        <v>67</v>
      </c>
      <c r="AG350" s="45">
        <f t="shared" si="104"/>
        <v>1679.815482360688</v>
      </c>
      <c r="AH350" s="46">
        <f t="shared" si="105"/>
        <v>335.96309647213764</v>
      </c>
      <c r="AI350" s="31">
        <f t="shared" si="106"/>
        <v>0</v>
      </c>
      <c r="AJ350" s="31">
        <f t="shared" si="107"/>
        <v>0</v>
      </c>
      <c r="AK350" s="31">
        <f t="shared" si="108"/>
        <v>0</v>
      </c>
      <c r="AL350" s="31">
        <f t="shared" si="109"/>
        <v>0</v>
      </c>
      <c r="AM350" s="31">
        <f t="shared" si="110"/>
        <v>33.596309647213765</v>
      </c>
      <c r="AN350" s="31">
        <f t="shared" si="111"/>
        <v>235.17416753049633</v>
      </c>
      <c r="AO350" s="31">
        <f t="shared" si="112"/>
        <v>0</v>
      </c>
      <c r="AP350" s="31">
        <f t="shared" si="113"/>
        <v>0</v>
      </c>
      <c r="AQ350" s="31">
        <f t="shared" si="114"/>
        <v>0</v>
      </c>
      <c r="AR350" s="31">
        <f t="shared" si="115"/>
        <v>0</v>
      </c>
      <c r="AS350" s="31">
        <f t="shared" si="116"/>
        <v>0</v>
      </c>
      <c r="AT350" s="31">
        <f t="shared" si="117"/>
        <v>33.596309647213765</v>
      </c>
      <c r="AU350" s="31">
        <f t="shared" si="118"/>
        <v>33.596309647213765</v>
      </c>
      <c r="AV350" s="31">
        <f t="shared" si="119"/>
        <v>0</v>
      </c>
      <c r="AW350" s="50">
        <f t="shared" si="120"/>
        <v>0</v>
      </c>
      <c r="AX350" s="30">
        <f t="shared" si="121"/>
        <v>1</v>
      </c>
      <c r="AY350" s="51">
        <f t="shared" si="122"/>
        <v>0</v>
      </c>
    </row>
    <row r="351" spans="1:51" ht="12" customHeight="1">
      <c r="A351" s="8" t="s">
        <v>49</v>
      </c>
      <c r="B351" s="8" t="s">
        <v>197</v>
      </c>
      <c r="C351" s="8">
        <v>2</v>
      </c>
      <c r="D351" s="8" t="s">
        <v>202</v>
      </c>
      <c r="E351" s="9">
        <v>67</v>
      </c>
      <c r="F351" s="9">
        <v>79</v>
      </c>
      <c r="G351" s="57">
        <v>65.43</v>
      </c>
      <c r="H351" s="8" t="s">
        <v>278</v>
      </c>
      <c r="I351" s="8" t="s">
        <v>56</v>
      </c>
      <c r="P351" s="1">
        <f>SUM(Q351:AE351)</f>
        <v>0</v>
      </c>
      <c r="Q351" s="7"/>
      <c r="AF351" s="24">
        <f t="shared" si="103"/>
        <v>12</v>
      </c>
      <c r="AG351" s="45">
        <f t="shared" si="104"/>
        <v>300.86247445266054</v>
      </c>
      <c r="AH351" s="46">
        <f t="shared" si="105"/>
        <v>0</v>
      </c>
      <c r="AI351" s="31">
        <f t="shared" si="106"/>
        <v>0</v>
      </c>
      <c r="AJ351" s="31">
        <f t="shared" si="107"/>
        <v>0</v>
      </c>
      <c r="AK351" s="31">
        <f t="shared" si="108"/>
        <v>0</v>
      </c>
      <c r="AL351" s="31">
        <f t="shared" si="109"/>
        <v>0</v>
      </c>
      <c r="AM351" s="31">
        <f t="shared" si="110"/>
        <v>0</v>
      </c>
      <c r="AN351" s="31">
        <f t="shared" si="111"/>
        <v>0</v>
      </c>
      <c r="AO351" s="31">
        <f t="shared" si="112"/>
        <v>0</v>
      </c>
      <c r="AP351" s="31">
        <f t="shared" si="113"/>
        <v>0</v>
      </c>
      <c r="AQ351" s="31">
        <f t="shared" si="114"/>
        <v>0</v>
      </c>
      <c r="AR351" s="31">
        <f t="shared" si="115"/>
        <v>0</v>
      </c>
      <c r="AS351" s="31">
        <f t="shared" si="116"/>
        <v>0</v>
      </c>
      <c r="AT351" s="31">
        <f t="shared" si="117"/>
        <v>0</v>
      </c>
      <c r="AU351" s="31">
        <f t="shared" si="118"/>
        <v>0</v>
      </c>
      <c r="AV351" s="31">
        <f t="shared" si="119"/>
        <v>0</v>
      </c>
      <c r="AW351" s="50">
        <f t="shared" si="120"/>
        <v>0</v>
      </c>
      <c r="AX351" s="30">
        <f t="shared" si="121"/>
        <v>0</v>
      </c>
      <c r="AY351" s="51">
        <f t="shared" si="122"/>
        <v>0</v>
      </c>
    </row>
    <row r="352" spans="1:51" ht="12" customHeight="1">
      <c r="A352" s="8" t="s">
        <v>49</v>
      </c>
      <c r="B352" s="8" t="s">
        <v>197</v>
      </c>
      <c r="C352" s="8">
        <v>2</v>
      </c>
      <c r="D352" s="8" t="s">
        <v>151</v>
      </c>
      <c r="E352" s="9">
        <v>79</v>
      </c>
      <c r="F352" s="9">
        <v>103</v>
      </c>
      <c r="G352" s="57">
        <v>65.61</v>
      </c>
      <c r="H352" s="8" t="s">
        <v>278</v>
      </c>
      <c r="I352" s="8">
        <v>2</v>
      </c>
      <c r="J352" s="8">
        <v>2</v>
      </c>
      <c r="K352" s="8">
        <v>4</v>
      </c>
      <c r="L352" s="8">
        <v>2</v>
      </c>
      <c r="M352" s="8">
        <v>3</v>
      </c>
      <c r="N352" s="10" t="s">
        <v>57</v>
      </c>
      <c r="O352" s="8">
        <v>1</v>
      </c>
      <c r="P352" s="8">
        <v>1</v>
      </c>
      <c r="Q352" s="7"/>
      <c r="AB352" s="8">
        <v>10</v>
      </c>
      <c r="AC352" s="8">
        <v>90</v>
      </c>
      <c r="AF352" s="24">
        <f t="shared" si="103"/>
        <v>24</v>
      </c>
      <c r="AG352" s="45">
        <f t="shared" si="104"/>
        <v>601.7249489053211</v>
      </c>
      <c r="AH352" s="46">
        <f t="shared" si="105"/>
        <v>6.017249489053211</v>
      </c>
      <c r="AI352" s="31">
        <f t="shared" si="106"/>
        <v>0</v>
      </c>
      <c r="AJ352" s="31">
        <f t="shared" si="107"/>
        <v>0</v>
      </c>
      <c r="AK352" s="31">
        <f t="shared" si="108"/>
        <v>0</v>
      </c>
      <c r="AL352" s="31">
        <f t="shared" si="109"/>
        <v>0</v>
      </c>
      <c r="AM352" s="31">
        <f t="shared" si="110"/>
        <v>0</v>
      </c>
      <c r="AN352" s="31">
        <f t="shared" si="111"/>
        <v>0</v>
      </c>
      <c r="AO352" s="31">
        <f t="shared" si="112"/>
        <v>0</v>
      </c>
      <c r="AP352" s="31">
        <f t="shared" si="113"/>
        <v>0</v>
      </c>
      <c r="AQ352" s="31">
        <f t="shared" si="114"/>
        <v>0</v>
      </c>
      <c r="AR352" s="31">
        <f t="shared" si="115"/>
        <v>0</v>
      </c>
      <c r="AS352" s="31">
        <f t="shared" si="116"/>
        <v>0</v>
      </c>
      <c r="AT352" s="31">
        <f t="shared" si="117"/>
        <v>0.6017249489053211</v>
      </c>
      <c r="AU352" s="31">
        <f t="shared" si="118"/>
        <v>5.4155245401478895</v>
      </c>
      <c r="AV352" s="31">
        <f t="shared" si="119"/>
        <v>0</v>
      </c>
      <c r="AW352" s="50">
        <f t="shared" si="120"/>
        <v>1</v>
      </c>
      <c r="AX352" s="30">
        <f t="shared" si="121"/>
        <v>0</v>
      </c>
      <c r="AY352" s="51">
        <f t="shared" si="122"/>
        <v>0</v>
      </c>
    </row>
    <row r="353" spans="1:51" ht="12" customHeight="1">
      <c r="A353" s="8" t="s">
        <v>49</v>
      </c>
      <c r="B353" s="8" t="s">
        <v>197</v>
      </c>
      <c r="C353" s="8">
        <v>2</v>
      </c>
      <c r="D353" s="8" t="s">
        <v>151</v>
      </c>
      <c r="E353" s="9">
        <v>79</v>
      </c>
      <c r="F353" s="9">
        <v>103</v>
      </c>
      <c r="G353" s="57">
        <v>65.61</v>
      </c>
      <c r="H353" s="8" t="s">
        <v>278</v>
      </c>
      <c r="I353" s="8">
        <v>1</v>
      </c>
      <c r="J353" s="8">
        <v>2</v>
      </c>
      <c r="K353" s="8">
        <v>4</v>
      </c>
      <c r="L353" s="8">
        <v>2</v>
      </c>
      <c r="M353" s="8">
        <v>3</v>
      </c>
      <c r="N353" s="10" t="s">
        <v>77</v>
      </c>
      <c r="O353" s="8">
        <v>9</v>
      </c>
      <c r="P353" s="8">
        <v>5</v>
      </c>
      <c r="Q353" s="7"/>
      <c r="U353" s="8">
        <v>10</v>
      </c>
      <c r="V353" s="8">
        <v>70</v>
      </c>
      <c r="AB353" s="8">
        <v>10</v>
      </c>
      <c r="AC353" s="8">
        <v>10</v>
      </c>
      <c r="AE353" s="8" t="s">
        <v>70</v>
      </c>
      <c r="AF353" s="24">
        <f t="shared" si="103"/>
        <v>24</v>
      </c>
      <c r="AG353" s="45">
        <f t="shared" si="104"/>
        <v>601.7249489053211</v>
      </c>
      <c r="AH353" s="46">
        <f t="shared" si="105"/>
        <v>30.086247445266054</v>
      </c>
      <c r="AI353" s="31">
        <f t="shared" si="106"/>
        <v>0</v>
      </c>
      <c r="AJ353" s="31">
        <f t="shared" si="107"/>
        <v>0</v>
      </c>
      <c r="AK353" s="31">
        <f t="shared" si="108"/>
        <v>0</v>
      </c>
      <c r="AL353" s="31">
        <f t="shared" si="109"/>
        <v>0</v>
      </c>
      <c r="AM353" s="31">
        <f t="shared" si="110"/>
        <v>3.0086247445266054</v>
      </c>
      <c r="AN353" s="31">
        <f t="shared" si="111"/>
        <v>21.060373211686237</v>
      </c>
      <c r="AO353" s="31">
        <f t="shared" si="112"/>
        <v>0</v>
      </c>
      <c r="AP353" s="31">
        <f t="shared" si="113"/>
        <v>0</v>
      </c>
      <c r="AQ353" s="31">
        <f t="shared" si="114"/>
        <v>0</v>
      </c>
      <c r="AR353" s="31">
        <f t="shared" si="115"/>
        <v>0</v>
      </c>
      <c r="AS353" s="31">
        <f t="shared" si="116"/>
        <v>0</v>
      </c>
      <c r="AT353" s="31">
        <f t="shared" si="117"/>
        <v>3.0086247445266054</v>
      </c>
      <c r="AU353" s="31">
        <f t="shared" si="118"/>
        <v>3.0086247445266054</v>
      </c>
      <c r="AV353" s="31">
        <f t="shared" si="119"/>
        <v>0</v>
      </c>
      <c r="AW353" s="50">
        <f t="shared" si="120"/>
        <v>0</v>
      </c>
      <c r="AX353" s="30">
        <f t="shared" si="121"/>
        <v>1</v>
      </c>
      <c r="AY353" s="51">
        <f t="shared" si="122"/>
        <v>0</v>
      </c>
    </row>
    <row r="354" spans="1:51" ht="12" customHeight="1">
      <c r="A354" s="8" t="s">
        <v>49</v>
      </c>
      <c r="B354" s="8" t="s">
        <v>197</v>
      </c>
      <c r="C354" s="8">
        <v>2</v>
      </c>
      <c r="D354" s="8" t="s">
        <v>203</v>
      </c>
      <c r="E354" s="9">
        <v>103</v>
      </c>
      <c r="F354" s="9">
        <v>140</v>
      </c>
      <c r="G354" s="57">
        <v>65.915</v>
      </c>
      <c r="H354" s="8" t="s">
        <v>332</v>
      </c>
      <c r="I354" s="8" t="s">
        <v>56</v>
      </c>
      <c r="P354" s="1">
        <f>SUM(Q354:AE354)</f>
        <v>0</v>
      </c>
      <c r="Q354" s="7"/>
      <c r="AF354" s="24">
        <f t="shared" si="103"/>
        <v>37</v>
      </c>
      <c r="AG354" s="45">
        <f t="shared" si="104"/>
        <v>927.6592962290367</v>
      </c>
      <c r="AH354" s="46">
        <f t="shared" si="105"/>
        <v>0</v>
      </c>
      <c r="AI354" s="31">
        <f t="shared" si="106"/>
        <v>0</v>
      </c>
      <c r="AJ354" s="31">
        <f t="shared" si="107"/>
        <v>0</v>
      </c>
      <c r="AK354" s="31">
        <f t="shared" si="108"/>
        <v>0</v>
      </c>
      <c r="AL354" s="31">
        <f t="shared" si="109"/>
        <v>0</v>
      </c>
      <c r="AM354" s="31">
        <f t="shared" si="110"/>
        <v>0</v>
      </c>
      <c r="AN354" s="31">
        <f t="shared" si="111"/>
        <v>0</v>
      </c>
      <c r="AO354" s="31">
        <f t="shared" si="112"/>
        <v>0</v>
      </c>
      <c r="AP354" s="31">
        <f t="shared" si="113"/>
        <v>0</v>
      </c>
      <c r="AQ354" s="31">
        <f t="shared" si="114"/>
        <v>0</v>
      </c>
      <c r="AR354" s="31">
        <f t="shared" si="115"/>
        <v>0</v>
      </c>
      <c r="AS354" s="31">
        <f t="shared" si="116"/>
        <v>0</v>
      </c>
      <c r="AT354" s="31">
        <f t="shared" si="117"/>
        <v>0</v>
      </c>
      <c r="AU354" s="31">
        <f t="shared" si="118"/>
        <v>0</v>
      </c>
      <c r="AV354" s="31">
        <f t="shared" si="119"/>
        <v>0</v>
      </c>
      <c r="AW354" s="50">
        <f t="shared" si="120"/>
        <v>0</v>
      </c>
      <c r="AX354" s="30">
        <f t="shared" si="121"/>
        <v>0</v>
      </c>
      <c r="AY354" s="51">
        <f t="shared" si="122"/>
        <v>0</v>
      </c>
    </row>
    <row r="355" spans="1:51" ht="12" customHeight="1">
      <c r="A355" s="8" t="s">
        <v>49</v>
      </c>
      <c r="B355" s="8" t="s">
        <v>197</v>
      </c>
      <c r="C355" s="8">
        <v>3</v>
      </c>
      <c r="D355" s="8" t="s">
        <v>204</v>
      </c>
      <c r="E355" s="9">
        <v>0</v>
      </c>
      <c r="F355" s="9">
        <v>93</v>
      </c>
      <c r="G355" s="57">
        <v>66.565</v>
      </c>
      <c r="H355" s="8" t="s">
        <v>278</v>
      </c>
      <c r="I355" s="8">
        <v>1</v>
      </c>
      <c r="J355" s="8">
        <v>2</v>
      </c>
      <c r="K355" s="8">
        <v>4</v>
      </c>
      <c r="L355" s="8">
        <v>2</v>
      </c>
      <c r="M355" s="8">
        <v>3</v>
      </c>
      <c r="N355" s="10" t="s">
        <v>205</v>
      </c>
      <c r="O355" s="8">
        <v>1</v>
      </c>
      <c r="P355" s="8">
        <v>15</v>
      </c>
      <c r="Q355" s="7"/>
      <c r="V355" s="8">
        <v>85</v>
      </c>
      <c r="AB355" s="8">
        <v>5</v>
      </c>
      <c r="AC355" s="8">
        <v>10</v>
      </c>
      <c r="AF355" s="24">
        <f t="shared" si="103"/>
        <v>93</v>
      </c>
      <c r="AG355" s="45">
        <f t="shared" si="104"/>
        <v>2331.684177008119</v>
      </c>
      <c r="AH355" s="46">
        <f t="shared" si="105"/>
        <v>349.7526265512179</v>
      </c>
      <c r="AI355" s="31">
        <f t="shared" si="106"/>
        <v>0</v>
      </c>
      <c r="AJ355" s="31">
        <f t="shared" si="107"/>
        <v>0</v>
      </c>
      <c r="AK355" s="31">
        <f t="shared" si="108"/>
        <v>0</v>
      </c>
      <c r="AL355" s="31">
        <f t="shared" si="109"/>
        <v>0</v>
      </c>
      <c r="AM355" s="31">
        <f t="shared" si="110"/>
        <v>0</v>
      </c>
      <c r="AN355" s="31">
        <f t="shared" si="111"/>
        <v>297.28973256853516</v>
      </c>
      <c r="AO355" s="31">
        <f t="shared" si="112"/>
        <v>0</v>
      </c>
      <c r="AP355" s="31">
        <f t="shared" si="113"/>
        <v>0</v>
      </c>
      <c r="AQ355" s="31">
        <f t="shared" si="114"/>
        <v>0</v>
      </c>
      <c r="AR355" s="31">
        <f t="shared" si="115"/>
        <v>0</v>
      </c>
      <c r="AS355" s="31">
        <f t="shared" si="116"/>
        <v>0</v>
      </c>
      <c r="AT355" s="31">
        <f t="shared" si="117"/>
        <v>17.487631327560894</v>
      </c>
      <c r="AU355" s="31">
        <f t="shared" si="118"/>
        <v>34.97526265512179</v>
      </c>
      <c r="AV355" s="31">
        <f t="shared" si="119"/>
        <v>0</v>
      </c>
      <c r="AW355" s="50">
        <f t="shared" si="120"/>
        <v>0</v>
      </c>
      <c r="AX355" s="30">
        <f t="shared" si="121"/>
        <v>1</v>
      </c>
      <c r="AY355" s="51">
        <f t="shared" si="122"/>
        <v>0</v>
      </c>
    </row>
    <row r="356" spans="1:51" ht="12" customHeight="1">
      <c r="A356" s="8" t="s">
        <v>49</v>
      </c>
      <c r="B356" s="8" t="s">
        <v>197</v>
      </c>
      <c r="C356" s="8">
        <v>3</v>
      </c>
      <c r="D356" s="8" t="s">
        <v>204</v>
      </c>
      <c r="E356" s="9">
        <v>0</v>
      </c>
      <c r="F356" s="9">
        <v>93</v>
      </c>
      <c r="G356" s="57">
        <v>66.565</v>
      </c>
      <c r="H356" s="8" t="s">
        <v>278</v>
      </c>
      <c r="I356" s="8">
        <v>3</v>
      </c>
      <c r="J356" s="8">
        <v>2</v>
      </c>
      <c r="K356" s="8">
        <v>4</v>
      </c>
      <c r="L356" s="8">
        <v>5</v>
      </c>
      <c r="M356" s="8">
        <v>9</v>
      </c>
      <c r="N356" s="10" t="s">
        <v>201</v>
      </c>
      <c r="O356" s="8">
        <v>9</v>
      </c>
      <c r="P356" s="8">
        <v>8</v>
      </c>
      <c r="Q356" s="7"/>
      <c r="U356" s="8">
        <v>5</v>
      </c>
      <c r="V356" s="8">
        <v>85</v>
      </c>
      <c r="AB356" s="8">
        <v>3</v>
      </c>
      <c r="AC356" s="8">
        <v>7</v>
      </c>
      <c r="AF356" s="24">
        <f t="shared" si="103"/>
        <v>93</v>
      </c>
      <c r="AG356" s="45">
        <f t="shared" si="104"/>
        <v>2331.684177008119</v>
      </c>
      <c r="AH356" s="46">
        <f t="shared" si="105"/>
        <v>186.53473416064955</v>
      </c>
      <c r="AI356" s="31">
        <f t="shared" si="106"/>
        <v>0</v>
      </c>
      <c r="AJ356" s="31">
        <f t="shared" si="107"/>
        <v>0</v>
      </c>
      <c r="AK356" s="31">
        <f t="shared" si="108"/>
        <v>0</v>
      </c>
      <c r="AL356" s="31">
        <f t="shared" si="109"/>
        <v>0</v>
      </c>
      <c r="AM356" s="31">
        <f t="shared" si="110"/>
        <v>9.326736708032477</v>
      </c>
      <c r="AN356" s="31">
        <f t="shared" si="111"/>
        <v>158.55452403655212</v>
      </c>
      <c r="AO356" s="31">
        <f t="shared" si="112"/>
        <v>0</v>
      </c>
      <c r="AP356" s="31">
        <f t="shared" si="113"/>
        <v>0</v>
      </c>
      <c r="AQ356" s="31">
        <f t="shared" si="114"/>
        <v>0</v>
      </c>
      <c r="AR356" s="31">
        <f t="shared" si="115"/>
        <v>0</v>
      </c>
      <c r="AS356" s="31">
        <f t="shared" si="116"/>
        <v>0</v>
      </c>
      <c r="AT356" s="31">
        <f t="shared" si="117"/>
        <v>5.596042024819487</v>
      </c>
      <c r="AU356" s="31">
        <f t="shared" si="118"/>
        <v>13.05743139124547</v>
      </c>
      <c r="AV356" s="31">
        <f t="shared" si="119"/>
        <v>0</v>
      </c>
      <c r="AW356" s="50">
        <f t="shared" si="120"/>
        <v>0</v>
      </c>
      <c r="AX356" s="30">
        <f t="shared" si="121"/>
        <v>0</v>
      </c>
      <c r="AY356" s="51">
        <f t="shared" si="122"/>
        <v>1</v>
      </c>
    </row>
    <row r="357" spans="1:51" ht="12" customHeight="1">
      <c r="A357" s="8" t="s">
        <v>49</v>
      </c>
      <c r="B357" s="8" t="s">
        <v>197</v>
      </c>
      <c r="C357" s="8">
        <v>3</v>
      </c>
      <c r="D357" s="8" t="s">
        <v>204</v>
      </c>
      <c r="E357" s="9">
        <v>0</v>
      </c>
      <c r="F357" s="9">
        <v>93</v>
      </c>
      <c r="G357" s="57">
        <v>66.565</v>
      </c>
      <c r="H357" s="8" t="s">
        <v>278</v>
      </c>
      <c r="I357" s="8">
        <v>2</v>
      </c>
      <c r="J357" s="8">
        <v>2</v>
      </c>
      <c r="K357" s="8">
        <v>2</v>
      </c>
      <c r="L357" s="8">
        <v>3</v>
      </c>
      <c r="M357" s="8">
        <v>9</v>
      </c>
      <c r="N357" s="10" t="s">
        <v>113</v>
      </c>
      <c r="O357" s="8">
        <v>9</v>
      </c>
      <c r="P357" s="8">
        <v>5</v>
      </c>
      <c r="V357" s="7">
        <v>95</v>
      </c>
      <c r="AC357" s="8">
        <v>5</v>
      </c>
      <c r="AF357" s="24">
        <f t="shared" si="103"/>
        <v>93</v>
      </c>
      <c r="AG357" s="45">
        <f t="shared" si="104"/>
        <v>2331.684177008119</v>
      </c>
      <c r="AH357" s="46">
        <f t="shared" si="105"/>
        <v>116.58420885040596</v>
      </c>
      <c r="AI357" s="31">
        <f t="shared" si="106"/>
        <v>0</v>
      </c>
      <c r="AJ357" s="31">
        <f t="shared" si="107"/>
        <v>0</v>
      </c>
      <c r="AK357" s="31">
        <f t="shared" si="108"/>
        <v>0</v>
      </c>
      <c r="AL357" s="31">
        <f t="shared" si="109"/>
        <v>0</v>
      </c>
      <c r="AM357" s="31">
        <f t="shared" si="110"/>
        <v>0</v>
      </c>
      <c r="AN357" s="31">
        <f t="shared" si="111"/>
        <v>110.75499840788565</v>
      </c>
      <c r="AO357" s="31">
        <f t="shared" si="112"/>
        <v>0</v>
      </c>
      <c r="AP357" s="31">
        <f t="shared" si="113"/>
        <v>0</v>
      </c>
      <c r="AQ357" s="31">
        <f t="shared" si="114"/>
        <v>0</v>
      </c>
      <c r="AR357" s="31">
        <f t="shared" si="115"/>
        <v>0</v>
      </c>
      <c r="AS357" s="31">
        <f t="shared" si="116"/>
        <v>0</v>
      </c>
      <c r="AT357" s="31">
        <f t="shared" si="117"/>
        <v>0</v>
      </c>
      <c r="AU357" s="31">
        <f t="shared" si="118"/>
        <v>5.829210442520298</v>
      </c>
      <c r="AV357" s="31">
        <f t="shared" si="119"/>
        <v>0</v>
      </c>
      <c r="AW357" s="50">
        <f t="shared" si="120"/>
        <v>0</v>
      </c>
      <c r="AX357" s="30">
        <f t="shared" si="121"/>
        <v>0</v>
      </c>
      <c r="AY357" s="51">
        <f t="shared" si="122"/>
        <v>1</v>
      </c>
    </row>
    <row r="358" spans="1:51" ht="12" customHeight="1">
      <c r="A358" s="8" t="s">
        <v>49</v>
      </c>
      <c r="B358" s="8" t="s">
        <v>197</v>
      </c>
      <c r="C358" s="8">
        <v>3</v>
      </c>
      <c r="D358" s="8" t="s">
        <v>204</v>
      </c>
      <c r="E358" s="9">
        <v>0</v>
      </c>
      <c r="F358" s="9">
        <v>93</v>
      </c>
      <c r="G358" s="57">
        <v>66.565</v>
      </c>
      <c r="H358" s="8" t="s">
        <v>278</v>
      </c>
      <c r="I358" s="8">
        <v>4</v>
      </c>
      <c r="J358" s="8">
        <v>2</v>
      </c>
      <c r="K358" s="8">
        <v>2</v>
      </c>
      <c r="L358" s="8">
        <v>2</v>
      </c>
      <c r="M358" s="8">
        <v>1</v>
      </c>
      <c r="N358" s="10" t="s">
        <v>78</v>
      </c>
      <c r="O358" s="8">
        <v>1</v>
      </c>
      <c r="P358" s="8">
        <v>5</v>
      </c>
      <c r="Q358" s="7">
        <v>100</v>
      </c>
      <c r="AF358" s="24">
        <f t="shared" si="103"/>
        <v>93</v>
      </c>
      <c r="AG358" s="45">
        <f t="shared" si="104"/>
        <v>2331.684177008119</v>
      </c>
      <c r="AH358" s="46">
        <f t="shared" si="105"/>
        <v>116.58420885040596</v>
      </c>
      <c r="AI358" s="31">
        <f t="shared" si="106"/>
        <v>116.58420885040596</v>
      </c>
      <c r="AJ358" s="31">
        <f t="shared" si="107"/>
        <v>0</v>
      </c>
      <c r="AK358" s="31">
        <f t="shared" si="108"/>
        <v>0</v>
      </c>
      <c r="AL358" s="31">
        <f t="shared" si="109"/>
        <v>0</v>
      </c>
      <c r="AM358" s="31">
        <f t="shared" si="110"/>
        <v>0</v>
      </c>
      <c r="AN358" s="31">
        <f t="shared" si="111"/>
        <v>0</v>
      </c>
      <c r="AO358" s="31">
        <f t="shared" si="112"/>
        <v>0</v>
      </c>
      <c r="AP358" s="31">
        <f t="shared" si="113"/>
        <v>0</v>
      </c>
      <c r="AQ358" s="31">
        <f t="shared" si="114"/>
        <v>0</v>
      </c>
      <c r="AR358" s="31">
        <f t="shared" si="115"/>
        <v>0</v>
      </c>
      <c r="AS358" s="31">
        <f t="shared" si="116"/>
        <v>0</v>
      </c>
      <c r="AT358" s="31">
        <f t="shared" si="117"/>
        <v>0</v>
      </c>
      <c r="AU358" s="31">
        <f t="shared" si="118"/>
        <v>0</v>
      </c>
      <c r="AV358" s="31">
        <f t="shared" si="119"/>
        <v>0</v>
      </c>
      <c r="AW358" s="50">
        <f t="shared" si="120"/>
        <v>0</v>
      </c>
      <c r="AX358" s="30">
        <f t="shared" si="121"/>
        <v>0</v>
      </c>
      <c r="AY358" s="51">
        <f t="shared" si="122"/>
        <v>0</v>
      </c>
    </row>
    <row r="359" spans="1:51" ht="12" customHeight="1">
      <c r="A359" s="8" t="s">
        <v>49</v>
      </c>
      <c r="B359" s="8" t="s">
        <v>206</v>
      </c>
      <c r="C359" s="8">
        <v>1</v>
      </c>
      <c r="D359" s="8" t="s">
        <v>169</v>
      </c>
      <c r="E359" s="9">
        <v>0</v>
      </c>
      <c r="F359" s="9">
        <v>30</v>
      </c>
      <c r="G359" s="57">
        <v>68.35</v>
      </c>
      <c r="H359" s="8" t="s">
        <v>278</v>
      </c>
      <c r="I359" s="8" t="s">
        <v>56</v>
      </c>
      <c r="P359" s="1">
        <f>SUM(Q359:AE359)</f>
        <v>0</v>
      </c>
      <c r="Q359" s="7"/>
      <c r="AF359" s="24">
        <f t="shared" si="103"/>
        <v>30</v>
      </c>
      <c r="AG359" s="45">
        <f t="shared" si="104"/>
        <v>752.1561861316513</v>
      </c>
      <c r="AH359" s="46">
        <f t="shared" si="105"/>
        <v>0</v>
      </c>
      <c r="AI359" s="31">
        <f t="shared" si="106"/>
        <v>0</v>
      </c>
      <c r="AJ359" s="31">
        <f t="shared" si="107"/>
        <v>0</v>
      </c>
      <c r="AK359" s="31">
        <f t="shared" si="108"/>
        <v>0</v>
      </c>
      <c r="AL359" s="31">
        <f t="shared" si="109"/>
        <v>0</v>
      </c>
      <c r="AM359" s="31">
        <f t="shared" si="110"/>
        <v>0</v>
      </c>
      <c r="AN359" s="31">
        <f t="shared" si="111"/>
        <v>0</v>
      </c>
      <c r="AO359" s="31">
        <f t="shared" si="112"/>
        <v>0</v>
      </c>
      <c r="AP359" s="31">
        <f t="shared" si="113"/>
        <v>0</v>
      </c>
      <c r="AQ359" s="31">
        <f t="shared" si="114"/>
        <v>0</v>
      </c>
      <c r="AR359" s="31">
        <f t="shared" si="115"/>
        <v>0</v>
      </c>
      <c r="AS359" s="31">
        <f t="shared" si="116"/>
        <v>0</v>
      </c>
      <c r="AT359" s="31">
        <f t="shared" si="117"/>
        <v>0</v>
      </c>
      <c r="AU359" s="31">
        <f t="shared" si="118"/>
        <v>0</v>
      </c>
      <c r="AV359" s="31">
        <f t="shared" si="119"/>
        <v>0</v>
      </c>
      <c r="AW359" s="50">
        <f t="shared" si="120"/>
        <v>0</v>
      </c>
      <c r="AX359" s="30">
        <f t="shared" si="121"/>
        <v>0</v>
      </c>
      <c r="AY359" s="51">
        <f t="shared" si="122"/>
        <v>0</v>
      </c>
    </row>
    <row r="360" spans="1:51" ht="12" customHeight="1">
      <c r="A360" s="8" t="s">
        <v>49</v>
      </c>
      <c r="B360" s="8" t="s">
        <v>206</v>
      </c>
      <c r="C360" s="8">
        <v>1</v>
      </c>
      <c r="D360" s="8">
        <v>3</v>
      </c>
      <c r="E360" s="9">
        <v>30</v>
      </c>
      <c r="F360" s="9">
        <v>35</v>
      </c>
      <c r="G360" s="57">
        <v>68.525</v>
      </c>
      <c r="H360" s="8" t="s">
        <v>278</v>
      </c>
      <c r="I360" s="8">
        <v>3</v>
      </c>
      <c r="J360" s="8">
        <v>2</v>
      </c>
      <c r="K360" s="8">
        <v>4</v>
      </c>
      <c r="L360" s="8">
        <v>3</v>
      </c>
      <c r="M360" s="8">
        <v>3</v>
      </c>
      <c r="N360" s="10" t="s">
        <v>59</v>
      </c>
      <c r="O360" s="8">
        <v>1</v>
      </c>
      <c r="P360" s="8">
        <v>1</v>
      </c>
      <c r="V360" s="7">
        <v>90</v>
      </c>
      <c r="AC360" s="8">
        <v>10</v>
      </c>
      <c r="AF360" s="24">
        <f t="shared" si="103"/>
        <v>5</v>
      </c>
      <c r="AG360" s="45">
        <f t="shared" si="104"/>
        <v>125.35936435527522</v>
      </c>
      <c r="AH360" s="46">
        <f t="shared" si="105"/>
        <v>1.2535936435527522</v>
      </c>
      <c r="AI360" s="31">
        <f t="shared" si="106"/>
        <v>0</v>
      </c>
      <c r="AJ360" s="31">
        <f t="shared" si="107"/>
        <v>0</v>
      </c>
      <c r="AK360" s="31">
        <f t="shared" si="108"/>
        <v>0</v>
      </c>
      <c r="AL360" s="31">
        <f t="shared" si="109"/>
        <v>0</v>
      </c>
      <c r="AM360" s="31">
        <f t="shared" si="110"/>
        <v>0</v>
      </c>
      <c r="AN360" s="31">
        <f t="shared" si="111"/>
        <v>1.1282342791974769</v>
      </c>
      <c r="AO360" s="31">
        <f t="shared" si="112"/>
        <v>0</v>
      </c>
      <c r="AP360" s="31">
        <f t="shared" si="113"/>
        <v>0</v>
      </c>
      <c r="AQ360" s="31">
        <f t="shared" si="114"/>
        <v>0</v>
      </c>
      <c r="AR360" s="31">
        <f t="shared" si="115"/>
        <v>0</v>
      </c>
      <c r="AS360" s="31">
        <f t="shared" si="116"/>
        <v>0</v>
      </c>
      <c r="AT360" s="31">
        <f t="shared" si="117"/>
        <v>0</v>
      </c>
      <c r="AU360" s="31">
        <f t="shared" si="118"/>
        <v>0.12535936435527523</v>
      </c>
      <c r="AV360" s="31">
        <f t="shared" si="119"/>
        <v>0</v>
      </c>
      <c r="AW360" s="50">
        <f t="shared" si="120"/>
        <v>0</v>
      </c>
      <c r="AX360" s="30">
        <f t="shared" si="121"/>
        <v>0</v>
      </c>
      <c r="AY360" s="51">
        <f t="shared" si="122"/>
        <v>1</v>
      </c>
    </row>
    <row r="361" spans="1:51" ht="12" customHeight="1">
      <c r="A361" s="8" t="s">
        <v>49</v>
      </c>
      <c r="B361" s="8" t="s">
        <v>206</v>
      </c>
      <c r="C361" s="8">
        <v>1</v>
      </c>
      <c r="D361" s="8">
        <v>3</v>
      </c>
      <c r="E361" s="9">
        <v>30</v>
      </c>
      <c r="F361" s="9">
        <v>35</v>
      </c>
      <c r="G361" s="57">
        <v>68.525</v>
      </c>
      <c r="H361" s="8" t="s">
        <v>278</v>
      </c>
      <c r="I361" s="8">
        <v>1</v>
      </c>
      <c r="J361" s="8">
        <v>2</v>
      </c>
      <c r="K361" s="8">
        <v>1</v>
      </c>
      <c r="L361" s="8">
        <v>1</v>
      </c>
      <c r="M361" s="8">
        <v>3</v>
      </c>
      <c r="N361" s="10" t="s">
        <v>59</v>
      </c>
      <c r="O361" s="8">
        <v>1</v>
      </c>
      <c r="P361" s="8">
        <v>3</v>
      </c>
      <c r="Q361" s="7"/>
      <c r="R361" s="8">
        <v>15</v>
      </c>
      <c r="V361" s="8">
        <v>85</v>
      </c>
      <c r="AF361" s="24">
        <f t="shared" si="103"/>
        <v>5</v>
      </c>
      <c r="AG361" s="45">
        <f t="shared" si="104"/>
        <v>125.35936435527522</v>
      </c>
      <c r="AH361" s="46">
        <f t="shared" si="105"/>
        <v>3.7607809306582562</v>
      </c>
      <c r="AI361" s="31">
        <f t="shared" si="106"/>
        <v>0</v>
      </c>
      <c r="AJ361" s="31">
        <f t="shared" si="107"/>
        <v>0.5641171395987384</v>
      </c>
      <c r="AK361" s="31">
        <f t="shared" si="108"/>
        <v>0</v>
      </c>
      <c r="AL361" s="31">
        <f t="shared" si="109"/>
        <v>0</v>
      </c>
      <c r="AM361" s="31">
        <f t="shared" si="110"/>
        <v>0</v>
      </c>
      <c r="AN361" s="31">
        <f t="shared" si="111"/>
        <v>3.196663791059518</v>
      </c>
      <c r="AO361" s="31">
        <f t="shared" si="112"/>
        <v>0</v>
      </c>
      <c r="AP361" s="31">
        <f t="shared" si="113"/>
        <v>0</v>
      </c>
      <c r="AQ361" s="31">
        <f t="shared" si="114"/>
        <v>0</v>
      </c>
      <c r="AR361" s="31">
        <f t="shared" si="115"/>
        <v>0</v>
      </c>
      <c r="AS361" s="31">
        <f t="shared" si="116"/>
        <v>0</v>
      </c>
      <c r="AT361" s="31">
        <f t="shared" si="117"/>
        <v>0</v>
      </c>
      <c r="AU361" s="31">
        <f t="shared" si="118"/>
        <v>0</v>
      </c>
      <c r="AV361" s="31">
        <f t="shared" si="119"/>
        <v>0</v>
      </c>
      <c r="AW361" s="50">
        <f t="shared" si="120"/>
        <v>0</v>
      </c>
      <c r="AX361" s="30">
        <f t="shared" si="121"/>
        <v>0</v>
      </c>
      <c r="AY361" s="51">
        <f t="shared" si="122"/>
        <v>1</v>
      </c>
    </row>
    <row r="362" spans="1:51" ht="12" customHeight="1">
      <c r="A362" s="8" t="s">
        <v>49</v>
      </c>
      <c r="B362" s="8" t="s">
        <v>206</v>
      </c>
      <c r="C362" s="8">
        <v>1</v>
      </c>
      <c r="D362" s="8">
        <v>3</v>
      </c>
      <c r="E362" s="9">
        <v>30</v>
      </c>
      <c r="F362" s="9">
        <v>35</v>
      </c>
      <c r="G362" s="57">
        <v>68.525</v>
      </c>
      <c r="H362" s="8" t="s">
        <v>278</v>
      </c>
      <c r="I362" s="8">
        <v>2</v>
      </c>
      <c r="J362" s="8">
        <v>2</v>
      </c>
      <c r="K362" s="8">
        <v>1</v>
      </c>
      <c r="L362" s="8">
        <v>2</v>
      </c>
      <c r="M362" s="8">
        <v>1</v>
      </c>
      <c r="N362" s="10" t="s">
        <v>65</v>
      </c>
      <c r="O362" s="8">
        <v>1</v>
      </c>
      <c r="P362" s="8">
        <v>1</v>
      </c>
      <c r="Q362" s="7">
        <v>100</v>
      </c>
      <c r="AF362" s="24">
        <f t="shared" si="103"/>
        <v>5</v>
      </c>
      <c r="AG362" s="45">
        <f t="shared" si="104"/>
        <v>125.35936435527522</v>
      </c>
      <c r="AH362" s="46">
        <f t="shared" si="105"/>
        <v>1.2535936435527522</v>
      </c>
      <c r="AI362" s="31">
        <f t="shared" si="106"/>
        <v>1.2535936435527522</v>
      </c>
      <c r="AJ362" s="31">
        <f t="shared" si="107"/>
        <v>0</v>
      </c>
      <c r="AK362" s="31">
        <f t="shared" si="108"/>
        <v>0</v>
      </c>
      <c r="AL362" s="31">
        <f t="shared" si="109"/>
        <v>0</v>
      </c>
      <c r="AM362" s="31">
        <f t="shared" si="110"/>
        <v>0</v>
      </c>
      <c r="AN362" s="31">
        <f t="shared" si="111"/>
        <v>0</v>
      </c>
      <c r="AO362" s="31">
        <f t="shared" si="112"/>
        <v>0</v>
      </c>
      <c r="AP362" s="31">
        <f t="shared" si="113"/>
        <v>0</v>
      </c>
      <c r="AQ362" s="31">
        <f t="shared" si="114"/>
        <v>0</v>
      </c>
      <c r="AR362" s="31">
        <f t="shared" si="115"/>
        <v>0</v>
      </c>
      <c r="AS362" s="31">
        <f t="shared" si="116"/>
        <v>0</v>
      </c>
      <c r="AT362" s="31">
        <f t="shared" si="117"/>
        <v>0</v>
      </c>
      <c r="AU362" s="31">
        <f t="shared" si="118"/>
        <v>0</v>
      </c>
      <c r="AV362" s="31">
        <f t="shared" si="119"/>
        <v>0</v>
      </c>
      <c r="AW362" s="50">
        <f t="shared" si="120"/>
        <v>0</v>
      </c>
      <c r="AX362" s="30">
        <f t="shared" si="121"/>
        <v>0</v>
      </c>
      <c r="AY362" s="51">
        <f t="shared" si="122"/>
        <v>0</v>
      </c>
    </row>
    <row r="363" spans="1:51" ht="12" customHeight="1">
      <c r="A363" s="8" t="s">
        <v>49</v>
      </c>
      <c r="B363" s="8" t="s">
        <v>206</v>
      </c>
      <c r="C363" s="8">
        <v>1</v>
      </c>
      <c r="D363" s="8" t="s">
        <v>207</v>
      </c>
      <c r="E363" s="9">
        <v>38</v>
      </c>
      <c r="F363" s="9">
        <v>48</v>
      </c>
      <c r="G363" s="57">
        <v>68.63</v>
      </c>
      <c r="H363" s="8" t="s">
        <v>278</v>
      </c>
      <c r="I363" s="8">
        <v>1</v>
      </c>
      <c r="J363" s="8">
        <v>2</v>
      </c>
      <c r="K363" s="8">
        <v>4</v>
      </c>
      <c r="L363" s="8">
        <v>4</v>
      </c>
      <c r="M363" s="8">
        <v>3</v>
      </c>
      <c r="N363" s="10" t="s">
        <v>59</v>
      </c>
      <c r="O363" s="8">
        <v>1</v>
      </c>
      <c r="P363" s="8">
        <v>2</v>
      </c>
      <c r="V363" s="7">
        <v>85</v>
      </c>
      <c r="AB363" s="8">
        <v>5</v>
      </c>
      <c r="AC363" s="8">
        <v>10</v>
      </c>
      <c r="AF363" s="24">
        <f t="shared" si="103"/>
        <v>10</v>
      </c>
      <c r="AG363" s="45">
        <f t="shared" si="104"/>
        <v>250.71872871055044</v>
      </c>
      <c r="AH363" s="46">
        <f t="shared" si="105"/>
        <v>5.014374574211009</v>
      </c>
      <c r="AI363" s="31">
        <f t="shared" si="106"/>
        <v>0</v>
      </c>
      <c r="AJ363" s="31">
        <f t="shared" si="107"/>
        <v>0</v>
      </c>
      <c r="AK363" s="31">
        <f t="shared" si="108"/>
        <v>0</v>
      </c>
      <c r="AL363" s="31">
        <f t="shared" si="109"/>
        <v>0</v>
      </c>
      <c r="AM363" s="31">
        <f t="shared" si="110"/>
        <v>0</v>
      </c>
      <c r="AN363" s="31">
        <f t="shared" si="111"/>
        <v>4.262218388079357</v>
      </c>
      <c r="AO363" s="31">
        <f t="shared" si="112"/>
        <v>0</v>
      </c>
      <c r="AP363" s="31">
        <f t="shared" si="113"/>
        <v>0</v>
      </c>
      <c r="AQ363" s="31">
        <f t="shared" si="114"/>
        <v>0</v>
      </c>
      <c r="AR363" s="31">
        <f t="shared" si="115"/>
        <v>0</v>
      </c>
      <c r="AS363" s="31">
        <f t="shared" si="116"/>
        <v>0</v>
      </c>
      <c r="AT363" s="31">
        <f t="shared" si="117"/>
        <v>0.25071872871055045</v>
      </c>
      <c r="AU363" s="31">
        <f t="shared" si="118"/>
        <v>0.5014374574211009</v>
      </c>
      <c r="AV363" s="31">
        <f t="shared" si="119"/>
        <v>0</v>
      </c>
      <c r="AW363" s="50">
        <f t="shared" si="120"/>
        <v>0</v>
      </c>
      <c r="AX363" s="30">
        <f t="shared" si="121"/>
        <v>1</v>
      </c>
      <c r="AY363" s="51">
        <f t="shared" si="122"/>
        <v>0</v>
      </c>
    </row>
    <row r="364" spans="1:51" ht="12" customHeight="1">
      <c r="A364" s="8" t="s">
        <v>49</v>
      </c>
      <c r="B364" s="8" t="s">
        <v>206</v>
      </c>
      <c r="C364" s="8">
        <v>1</v>
      </c>
      <c r="D364" s="8" t="s">
        <v>207</v>
      </c>
      <c r="E364" s="9">
        <v>48</v>
      </c>
      <c r="F364" s="9">
        <v>81</v>
      </c>
      <c r="G364" s="57">
        <v>68.845</v>
      </c>
      <c r="H364" s="8" t="s">
        <v>278</v>
      </c>
      <c r="I364" s="8">
        <v>2</v>
      </c>
      <c r="J364" s="8">
        <v>2</v>
      </c>
      <c r="K364" s="8">
        <v>4</v>
      </c>
      <c r="L364" s="8">
        <v>5</v>
      </c>
      <c r="M364" s="8">
        <v>3</v>
      </c>
      <c r="N364" s="10" t="s">
        <v>75</v>
      </c>
      <c r="O364" s="8">
        <v>1</v>
      </c>
      <c r="P364" s="8">
        <v>1</v>
      </c>
      <c r="Q364" s="7"/>
      <c r="AB364" s="8">
        <v>10</v>
      </c>
      <c r="AC364" s="8">
        <v>90</v>
      </c>
      <c r="AF364" s="24">
        <f t="shared" si="103"/>
        <v>33</v>
      </c>
      <c r="AG364" s="45">
        <f t="shared" si="104"/>
        <v>827.3718047448165</v>
      </c>
      <c r="AH364" s="46">
        <f t="shared" si="105"/>
        <v>8.273718047448165</v>
      </c>
      <c r="AI364" s="31">
        <f t="shared" si="106"/>
        <v>0</v>
      </c>
      <c r="AJ364" s="31">
        <f t="shared" si="107"/>
        <v>0</v>
      </c>
      <c r="AK364" s="31">
        <f t="shared" si="108"/>
        <v>0</v>
      </c>
      <c r="AL364" s="31">
        <f t="shared" si="109"/>
        <v>0</v>
      </c>
      <c r="AM364" s="31">
        <f t="shared" si="110"/>
        <v>0</v>
      </c>
      <c r="AN364" s="31">
        <f t="shared" si="111"/>
        <v>0</v>
      </c>
      <c r="AO364" s="31">
        <f t="shared" si="112"/>
        <v>0</v>
      </c>
      <c r="AP364" s="31">
        <f t="shared" si="113"/>
        <v>0</v>
      </c>
      <c r="AQ364" s="31">
        <f t="shared" si="114"/>
        <v>0</v>
      </c>
      <c r="AR364" s="31">
        <f t="shared" si="115"/>
        <v>0</v>
      </c>
      <c r="AS364" s="31">
        <f t="shared" si="116"/>
        <v>0</v>
      </c>
      <c r="AT364" s="31">
        <f t="shared" si="117"/>
        <v>0.8273718047448165</v>
      </c>
      <c r="AU364" s="31">
        <f t="shared" si="118"/>
        <v>7.446346242703349</v>
      </c>
      <c r="AV364" s="31">
        <f t="shared" si="119"/>
        <v>0</v>
      </c>
      <c r="AW364" s="50">
        <f t="shared" si="120"/>
        <v>1</v>
      </c>
      <c r="AX364" s="30">
        <f t="shared" si="121"/>
        <v>0</v>
      </c>
      <c r="AY364" s="51">
        <f t="shared" si="122"/>
        <v>0</v>
      </c>
    </row>
    <row r="365" spans="1:51" ht="12" customHeight="1">
      <c r="A365" s="8" t="s">
        <v>49</v>
      </c>
      <c r="B365" s="8" t="s">
        <v>206</v>
      </c>
      <c r="C365" s="8">
        <v>1</v>
      </c>
      <c r="D365" s="8" t="s">
        <v>170</v>
      </c>
      <c r="E365" s="9">
        <v>81</v>
      </c>
      <c r="F365" s="9">
        <v>89</v>
      </c>
      <c r="G365" s="57">
        <v>69.05</v>
      </c>
      <c r="H365" s="8" t="s">
        <v>278</v>
      </c>
      <c r="I365" s="8" t="s">
        <v>56</v>
      </c>
      <c r="P365" s="1">
        <f>SUM(Q365:AE365)</f>
        <v>0</v>
      </c>
      <c r="Q365" s="7"/>
      <c r="AF365" s="24">
        <f t="shared" si="103"/>
        <v>8</v>
      </c>
      <c r="AG365" s="45">
        <f t="shared" si="104"/>
        <v>200.57498296844037</v>
      </c>
      <c r="AH365" s="46">
        <f t="shared" si="105"/>
        <v>0</v>
      </c>
      <c r="AI365" s="31">
        <f t="shared" si="106"/>
        <v>0</v>
      </c>
      <c r="AJ365" s="31">
        <f t="shared" si="107"/>
        <v>0</v>
      </c>
      <c r="AK365" s="31">
        <f t="shared" si="108"/>
        <v>0</v>
      </c>
      <c r="AL365" s="31">
        <f t="shared" si="109"/>
        <v>0</v>
      </c>
      <c r="AM365" s="31">
        <f t="shared" si="110"/>
        <v>0</v>
      </c>
      <c r="AN365" s="31">
        <f t="shared" si="111"/>
        <v>0</v>
      </c>
      <c r="AO365" s="31">
        <f t="shared" si="112"/>
        <v>0</v>
      </c>
      <c r="AP365" s="31">
        <f t="shared" si="113"/>
        <v>0</v>
      </c>
      <c r="AQ365" s="31">
        <f t="shared" si="114"/>
        <v>0</v>
      </c>
      <c r="AR365" s="31">
        <f t="shared" si="115"/>
        <v>0</v>
      </c>
      <c r="AS365" s="31">
        <f t="shared" si="116"/>
        <v>0</v>
      </c>
      <c r="AT365" s="31">
        <f t="shared" si="117"/>
        <v>0</v>
      </c>
      <c r="AU365" s="31">
        <f t="shared" si="118"/>
        <v>0</v>
      </c>
      <c r="AV365" s="31">
        <f t="shared" si="119"/>
        <v>0</v>
      </c>
      <c r="AW365" s="50">
        <f t="shared" si="120"/>
        <v>0</v>
      </c>
      <c r="AX365" s="30">
        <f t="shared" si="121"/>
        <v>0</v>
      </c>
      <c r="AY365" s="51">
        <f t="shared" si="122"/>
        <v>0</v>
      </c>
    </row>
    <row r="366" spans="1:51" ht="12" customHeight="1">
      <c r="A366" s="8" t="s">
        <v>49</v>
      </c>
      <c r="B366" s="8" t="s">
        <v>206</v>
      </c>
      <c r="C366" s="8">
        <v>1</v>
      </c>
      <c r="D366" s="8" t="s">
        <v>208</v>
      </c>
      <c r="E366" s="9">
        <v>89</v>
      </c>
      <c r="F366" s="9">
        <v>137</v>
      </c>
      <c r="G366" s="57">
        <v>69.33</v>
      </c>
      <c r="H366" s="8" t="s">
        <v>278</v>
      </c>
      <c r="I366" s="8">
        <v>3</v>
      </c>
      <c r="J366" s="8">
        <v>2</v>
      </c>
      <c r="K366" s="8">
        <v>4</v>
      </c>
      <c r="L366" s="8">
        <v>2</v>
      </c>
      <c r="M366" s="8">
        <v>3</v>
      </c>
      <c r="N366" s="10" t="s">
        <v>75</v>
      </c>
      <c r="O366" s="8">
        <v>1</v>
      </c>
      <c r="P366" s="8">
        <v>1</v>
      </c>
      <c r="Q366" s="7"/>
      <c r="AB366" s="8">
        <v>10</v>
      </c>
      <c r="AC366" s="8">
        <v>90</v>
      </c>
      <c r="AF366" s="24">
        <f t="shared" si="103"/>
        <v>48</v>
      </c>
      <c r="AG366" s="45">
        <f t="shared" si="104"/>
        <v>1203.4498978106421</v>
      </c>
      <c r="AH366" s="46">
        <f t="shared" si="105"/>
        <v>12.034498978106422</v>
      </c>
      <c r="AI366" s="31">
        <f t="shared" si="106"/>
        <v>0</v>
      </c>
      <c r="AJ366" s="31">
        <f t="shared" si="107"/>
        <v>0</v>
      </c>
      <c r="AK366" s="31">
        <f t="shared" si="108"/>
        <v>0</v>
      </c>
      <c r="AL366" s="31">
        <f t="shared" si="109"/>
        <v>0</v>
      </c>
      <c r="AM366" s="31">
        <f t="shared" si="110"/>
        <v>0</v>
      </c>
      <c r="AN366" s="31">
        <f t="shared" si="111"/>
        <v>0</v>
      </c>
      <c r="AO366" s="31">
        <f t="shared" si="112"/>
        <v>0</v>
      </c>
      <c r="AP366" s="31">
        <f t="shared" si="113"/>
        <v>0</v>
      </c>
      <c r="AQ366" s="31">
        <f t="shared" si="114"/>
        <v>0</v>
      </c>
      <c r="AR366" s="31">
        <f t="shared" si="115"/>
        <v>0</v>
      </c>
      <c r="AS366" s="31">
        <f t="shared" si="116"/>
        <v>0</v>
      </c>
      <c r="AT366" s="31">
        <f t="shared" si="117"/>
        <v>1.2034498978106423</v>
      </c>
      <c r="AU366" s="31">
        <f t="shared" si="118"/>
        <v>10.831049080295779</v>
      </c>
      <c r="AV366" s="31">
        <f t="shared" si="119"/>
        <v>0</v>
      </c>
      <c r="AW366" s="50">
        <f t="shared" si="120"/>
        <v>1</v>
      </c>
      <c r="AX366" s="30">
        <f t="shared" si="121"/>
        <v>0</v>
      </c>
      <c r="AY366" s="51">
        <f t="shared" si="122"/>
        <v>0</v>
      </c>
    </row>
    <row r="367" spans="1:51" ht="12" customHeight="1">
      <c r="A367" s="8" t="s">
        <v>49</v>
      </c>
      <c r="B367" s="8" t="s">
        <v>206</v>
      </c>
      <c r="C367" s="8">
        <v>1</v>
      </c>
      <c r="D367" s="8" t="s">
        <v>208</v>
      </c>
      <c r="E367" s="9">
        <v>89</v>
      </c>
      <c r="F367" s="9">
        <v>137</v>
      </c>
      <c r="G367" s="57">
        <v>69.33</v>
      </c>
      <c r="H367" s="8" t="s">
        <v>278</v>
      </c>
      <c r="I367" s="8">
        <v>2</v>
      </c>
      <c r="J367" s="8">
        <v>2</v>
      </c>
      <c r="K367" s="8">
        <v>4</v>
      </c>
      <c r="L367" s="8">
        <v>3</v>
      </c>
      <c r="M367" s="8">
        <v>3</v>
      </c>
      <c r="N367" s="10" t="s">
        <v>99</v>
      </c>
      <c r="O367" s="8">
        <v>1</v>
      </c>
      <c r="P367" s="8">
        <v>1</v>
      </c>
      <c r="Q367" s="7"/>
      <c r="AB367" s="8">
        <v>50</v>
      </c>
      <c r="AC367" s="8">
        <v>50</v>
      </c>
      <c r="AF367" s="24">
        <f t="shared" si="103"/>
        <v>48</v>
      </c>
      <c r="AG367" s="45">
        <f t="shared" si="104"/>
        <v>1203.4498978106421</v>
      </c>
      <c r="AH367" s="46">
        <f t="shared" si="105"/>
        <v>12.034498978106422</v>
      </c>
      <c r="AI367" s="31">
        <f t="shared" si="106"/>
        <v>0</v>
      </c>
      <c r="AJ367" s="31">
        <f t="shared" si="107"/>
        <v>0</v>
      </c>
      <c r="AK367" s="31">
        <f t="shared" si="108"/>
        <v>0</v>
      </c>
      <c r="AL367" s="31">
        <f t="shared" si="109"/>
        <v>0</v>
      </c>
      <c r="AM367" s="31">
        <f t="shared" si="110"/>
        <v>0</v>
      </c>
      <c r="AN367" s="31">
        <f t="shared" si="111"/>
        <v>0</v>
      </c>
      <c r="AO367" s="31">
        <f t="shared" si="112"/>
        <v>0</v>
      </c>
      <c r="AP367" s="31">
        <f t="shared" si="113"/>
        <v>0</v>
      </c>
      <c r="AQ367" s="31">
        <f t="shared" si="114"/>
        <v>0</v>
      </c>
      <c r="AR367" s="31">
        <f t="shared" si="115"/>
        <v>0</v>
      </c>
      <c r="AS367" s="31">
        <f t="shared" si="116"/>
        <v>0</v>
      </c>
      <c r="AT367" s="31">
        <f t="shared" si="117"/>
        <v>6.017249489053211</v>
      </c>
      <c r="AU367" s="31">
        <f t="shared" si="118"/>
        <v>6.017249489053211</v>
      </c>
      <c r="AV367" s="31">
        <f t="shared" si="119"/>
        <v>0</v>
      </c>
      <c r="AW367" s="50">
        <f t="shared" si="120"/>
        <v>1</v>
      </c>
      <c r="AX367" s="30">
        <f t="shared" si="121"/>
        <v>0</v>
      </c>
      <c r="AY367" s="51">
        <f t="shared" si="122"/>
        <v>0</v>
      </c>
    </row>
    <row r="368" spans="1:51" ht="12" customHeight="1">
      <c r="A368" s="8" t="s">
        <v>49</v>
      </c>
      <c r="B368" s="8" t="s">
        <v>206</v>
      </c>
      <c r="C368" s="8">
        <v>1</v>
      </c>
      <c r="D368" s="8" t="s">
        <v>208</v>
      </c>
      <c r="E368" s="9">
        <v>89</v>
      </c>
      <c r="F368" s="9">
        <v>137</v>
      </c>
      <c r="G368" s="57">
        <v>69.33</v>
      </c>
      <c r="H368" s="8" t="s">
        <v>278</v>
      </c>
      <c r="I368" s="8">
        <v>1</v>
      </c>
      <c r="J368" s="8">
        <v>2</v>
      </c>
      <c r="K368" s="8">
        <v>4</v>
      </c>
      <c r="L368" s="8">
        <v>3</v>
      </c>
      <c r="M368" s="8">
        <v>3</v>
      </c>
      <c r="N368" s="10" t="s">
        <v>111</v>
      </c>
      <c r="O368" s="8">
        <v>1</v>
      </c>
      <c r="P368" s="8">
        <v>2</v>
      </c>
      <c r="Q368" s="7"/>
      <c r="V368" s="14">
        <v>60</v>
      </c>
      <c r="AB368" s="8">
        <v>15</v>
      </c>
      <c r="AC368" s="8">
        <v>25</v>
      </c>
      <c r="AF368" s="24">
        <f t="shared" si="103"/>
        <v>48</v>
      </c>
      <c r="AG368" s="45">
        <f t="shared" si="104"/>
        <v>1203.4498978106421</v>
      </c>
      <c r="AH368" s="46">
        <f t="shared" si="105"/>
        <v>24.068997956212844</v>
      </c>
      <c r="AI368" s="31">
        <f t="shared" si="106"/>
        <v>0</v>
      </c>
      <c r="AJ368" s="31">
        <f t="shared" si="107"/>
        <v>0</v>
      </c>
      <c r="AK368" s="31">
        <f t="shared" si="108"/>
        <v>0</v>
      </c>
      <c r="AL368" s="31">
        <f t="shared" si="109"/>
        <v>0</v>
      </c>
      <c r="AM368" s="31">
        <f t="shared" si="110"/>
        <v>0</v>
      </c>
      <c r="AN368" s="31">
        <f t="shared" si="111"/>
        <v>14.441398773727705</v>
      </c>
      <c r="AO368" s="31">
        <f t="shared" si="112"/>
        <v>0</v>
      </c>
      <c r="AP368" s="31">
        <f t="shared" si="113"/>
        <v>0</v>
      </c>
      <c r="AQ368" s="31">
        <f t="shared" si="114"/>
        <v>0</v>
      </c>
      <c r="AR368" s="31">
        <f t="shared" si="115"/>
        <v>0</v>
      </c>
      <c r="AS368" s="31">
        <f t="shared" si="116"/>
        <v>0</v>
      </c>
      <c r="AT368" s="31">
        <f t="shared" si="117"/>
        <v>3.6103496934319264</v>
      </c>
      <c r="AU368" s="31">
        <f t="shared" si="118"/>
        <v>6.017249489053211</v>
      </c>
      <c r="AV368" s="31">
        <f t="shared" si="119"/>
        <v>0</v>
      </c>
      <c r="AW368" s="50">
        <f t="shared" si="120"/>
        <v>0</v>
      </c>
      <c r="AX368" s="30">
        <f t="shared" si="121"/>
        <v>1</v>
      </c>
      <c r="AY368" s="51">
        <f t="shared" si="122"/>
        <v>0</v>
      </c>
    </row>
    <row r="369" spans="1:51" ht="12" customHeight="1">
      <c r="A369" s="8" t="s">
        <v>49</v>
      </c>
      <c r="B369" s="8" t="s">
        <v>206</v>
      </c>
      <c r="C369" s="8">
        <v>2</v>
      </c>
      <c r="D369" s="16" t="s">
        <v>184</v>
      </c>
      <c r="E369" s="9">
        <v>0</v>
      </c>
      <c r="F369" s="9">
        <v>28</v>
      </c>
      <c r="G369" s="57">
        <v>69.71</v>
      </c>
      <c r="H369" s="8" t="s">
        <v>278</v>
      </c>
      <c r="I369" s="8">
        <v>1</v>
      </c>
      <c r="J369" s="8">
        <v>2</v>
      </c>
      <c r="K369" s="8">
        <v>4</v>
      </c>
      <c r="L369" s="8">
        <v>3</v>
      </c>
      <c r="M369" s="8">
        <v>3</v>
      </c>
      <c r="N369" s="10" t="s">
        <v>74</v>
      </c>
      <c r="O369" s="8">
        <v>1</v>
      </c>
      <c r="P369" s="8">
        <v>2</v>
      </c>
      <c r="V369" s="7">
        <v>80</v>
      </c>
      <c r="AB369" s="8">
        <v>5</v>
      </c>
      <c r="AC369" s="8">
        <v>15</v>
      </c>
      <c r="AF369" s="24">
        <f t="shared" si="103"/>
        <v>28</v>
      </c>
      <c r="AG369" s="45">
        <f t="shared" si="104"/>
        <v>702.0124403895412</v>
      </c>
      <c r="AH369" s="46">
        <f t="shared" si="105"/>
        <v>14.040248807790825</v>
      </c>
      <c r="AI369" s="31">
        <f t="shared" si="106"/>
        <v>0</v>
      </c>
      <c r="AJ369" s="31">
        <f t="shared" si="107"/>
        <v>0</v>
      </c>
      <c r="AK369" s="31">
        <f t="shared" si="108"/>
        <v>0</v>
      </c>
      <c r="AL369" s="31">
        <f t="shared" si="109"/>
        <v>0</v>
      </c>
      <c r="AM369" s="31">
        <f t="shared" si="110"/>
        <v>0</v>
      </c>
      <c r="AN369" s="31">
        <f t="shared" si="111"/>
        <v>11.23219904623266</v>
      </c>
      <c r="AO369" s="31">
        <f t="shared" si="112"/>
        <v>0</v>
      </c>
      <c r="AP369" s="31">
        <f t="shared" si="113"/>
        <v>0</v>
      </c>
      <c r="AQ369" s="31">
        <f t="shared" si="114"/>
        <v>0</v>
      </c>
      <c r="AR369" s="31">
        <f t="shared" si="115"/>
        <v>0</v>
      </c>
      <c r="AS369" s="31">
        <f t="shared" si="116"/>
        <v>0</v>
      </c>
      <c r="AT369" s="31">
        <f t="shared" si="117"/>
        <v>0.7020124403895412</v>
      </c>
      <c r="AU369" s="31">
        <f t="shared" si="118"/>
        <v>2.1060373211686234</v>
      </c>
      <c r="AV369" s="31">
        <f t="shared" si="119"/>
        <v>0</v>
      </c>
      <c r="AW369" s="50">
        <f t="shared" si="120"/>
        <v>0</v>
      </c>
      <c r="AX369" s="30">
        <f t="shared" si="121"/>
        <v>1</v>
      </c>
      <c r="AY369" s="51">
        <f t="shared" si="122"/>
        <v>0</v>
      </c>
    </row>
    <row r="370" spans="1:51" ht="12" customHeight="1">
      <c r="A370" s="8" t="s">
        <v>49</v>
      </c>
      <c r="B370" s="8" t="s">
        <v>206</v>
      </c>
      <c r="C370" s="8">
        <v>2</v>
      </c>
      <c r="D370" s="8">
        <v>4</v>
      </c>
      <c r="E370" s="9">
        <v>28</v>
      </c>
      <c r="F370" s="9">
        <v>32</v>
      </c>
      <c r="G370" s="57">
        <v>69.87</v>
      </c>
      <c r="H370" s="8" t="s">
        <v>349</v>
      </c>
      <c r="I370" s="8">
        <v>1</v>
      </c>
      <c r="J370" s="8">
        <v>2</v>
      </c>
      <c r="K370" s="8">
        <v>4</v>
      </c>
      <c r="L370" s="8">
        <v>3</v>
      </c>
      <c r="M370" s="8">
        <v>3</v>
      </c>
      <c r="N370" s="10" t="s">
        <v>74</v>
      </c>
      <c r="O370" s="8">
        <v>1</v>
      </c>
      <c r="P370" s="8">
        <v>1</v>
      </c>
      <c r="V370" s="7">
        <v>99</v>
      </c>
      <c r="AC370" s="8">
        <v>1</v>
      </c>
      <c r="AF370" s="24">
        <f t="shared" si="103"/>
        <v>4</v>
      </c>
      <c r="AG370" s="45">
        <f t="shared" si="104"/>
        <v>100.28749148422018</v>
      </c>
      <c r="AH370" s="46">
        <f t="shared" si="105"/>
        <v>1.0028749148422018</v>
      </c>
      <c r="AI370" s="31">
        <f t="shared" si="106"/>
        <v>0</v>
      </c>
      <c r="AJ370" s="31">
        <f t="shared" si="107"/>
        <v>0</v>
      </c>
      <c r="AK370" s="31">
        <f t="shared" si="108"/>
        <v>0</v>
      </c>
      <c r="AL370" s="31">
        <f t="shared" si="109"/>
        <v>0</v>
      </c>
      <c r="AM370" s="31">
        <f t="shared" si="110"/>
        <v>0</v>
      </c>
      <c r="AN370" s="31">
        <f t="shared" si="111"/>
        <v>0.9928461656937798</v>
      </c>
      <c r="AO370" s="31">
        <f t="shared" si="112"/>
        <v>0</v>
      </c>
      <c r="AP370" s="31">
        <f t="shared" si="113"/>
        <v>0</v>
      </c>
      <c r="AQ370" s="31">
        <f t="shared" si="114"/>
        <v>0</v>
      </c>
      <c r="AR370" s="31">
        <f t="shared" si="115"/>
        <v>0</v>
      </c>
      <c r="AS370" s="31">
        <f t="shared" si="116"/>
        <v>0</v>
      </c>
      <c r="AT370" s="31">
        <f t="shared" si="117"/>
        <v>0</v>
      </c>
      <c r="AU370" s="31">
        <f t="shared" si="118"/>
        <v>0.010028749148422018</v>
      </c>
      <c r="AV370" s="31">
        <f t="shared" si="119"/>
        <v>0</v>
      </c>
      <c r="AW370" s="50">
        <f t="shared" si="120"/>
        <v>0</v>
      </c>
      <c r="AX370" s="30">
        <f t="shared" si="121"/>
        <v>0</v>
      </c>
      <c r="AY370" s="51">
        <f t="shared" si="122"/>
        <v>1</v>
      </c>
    </row>
    <row r="371" spans="1:51" ht="12" customHeight="1">
      <c r="A371" s="8" t="s">
        <v>49</v>
      </c>
      <c r="B371" s="8" t="s">
        <v>206</v>
      </c>
      <c r="C371" s="8">
        <v>2</v>
      </c>
      <c r="D371" s="8">
        <v>4</v>
      </c>
      <c r="E371" s="9">
        <v>28</v>
      </c>
      <c r="F371" s="9">
        <v>32</v>
      </c>
      <c r="G371" s="57">
        <v>69.87</v>
      </c>
      <c r="H371" s="8" t="s">
        <v>349</v>
      </c>
      <c r="I371" s="8">
        <v>2</v>
      </c>
      <c r="J371" s="8">
        <v>2</v>
      </c>
      <c r="K371" s="8">
        <v>2</v>
      </c>
      <c r="L371" s="8">
        <v>2</v>
      </c>
      <c r="M371" s="8">
        <v>1</v>
      </c>
      <c r="N371" s="10" t="s">
        <v>67</v>
      </c>
      <c r="O371" s="8">
        <v>1</v>
      </c>
      <c r="P371" s="8">
        <v>1</v>
      </c>
      <c r="Q371" s="7">
        <v>100</v>
      </c>
      <c r="AF371" s="24">
        <f t="shared" si="103"/>
        <v>4</v>
      </c>
      <c r="AG371" s="45">
        <f t="shared" si="104"/>
        <v>100.28749148422018</v>
      </c>
      <c r="AH371" s="46">
        <f t="shared" si="105"/>
        <v>1.0028749148422018</v>
      </c>
      <c r="AI371" s="31">
        <f t="shared" si="106"/>
        <v>1.0028749148422018</v>
      </c>
      <c r="AJ371" s="31">
        <f t="shared" si="107"/>
        <v>0</v>
      </c>
      <c r="AK371" s="31">
        <f t="shared" si="108"/>
        <v>0</v>
      </c>
      <c r="AL371" s="31">
        <f t="shared" si="109"/>
        <v>0</v>
      </c>
      <c r="AM371" s="31">
        <f t="shared" si="110"/>
        <v>0</v>
      </c>
      <c r="AN371" s="31">
        <f t="shared" si="111"/>
        <v>0</v>
      </c>
      <c r="AO371" s="31">
        <f t="shared" si="112"/>
        <v>0</v>
      </c>
      <c r="AP371" s="31">
        <f t="shared" si="113"/>
        <v>0</v>
      </c>
      <c r="AQ371" s="31">
        <f t="shared" si="114"/>
        <v>0</v>
      </c>
      <c r="AR371" s="31">
        <f t="shared" si="115"/>
        <v>0</v>
      </c>
      <c r="AS371" s="31">
        <f t="shared" si="116"/>
        <v>0</v>
      </c>
      <c r="AT371" s="31">
        <f t="shared" si="117"/>
        <v>0</v>
      </c>
      <c r="AU371" s="31">
        <f t="shared" si="118"/>
        <v>0</v>
      </c>
      <c r="AV371" s="31">
        <f t="shared" si="119"/>
        <v>0</v>
      </c>
      <c r="AW371" s="50">
        <f t="shared" si="120"/>
        <v>0</v>
      </c>
      <c r="AX371" s="30">
        <f t="shared" si="121"/>
        <v>0</v>
      </c>
      <c r="AY371" s="51">
        <f t="shared" si="122"/>
        <v>0</v>
      </c>
    </row>
    <row r="372" spans="1:51" ht="12" customHeight="1">
      <c r="A372" s="8" t="s">
        <v>49</v>
      </c>
      <c r="B372" s="8" t="s">
        <v>206</v>
      </c>
      <c r="C372" s="8">
        <v>2</v>
      </c>
      <c r="D372" s="11" t="s">
        <v>209</v>
      </c>
      <c r="E372" s="12">
        <v>32</v>
      </c>
      <c r="F372" s="12">
        <v>58</v>
      </c>
      <c r="G372" s="59">
        <v>70.02</v>
      </c>
      <c r="H372" s="8" t="s">
        <v>349</v>
      </c>
      <c r="I372" s="8" t="s">
        <v>56</v>
      </c>
      <c r="P372" s="8">
        <v>1</v>
      </c>
      <c r="Q372" s="7"/>
      <c r="AF372" s="24">
        <f t="shared" si="103"/>
        <v>26</v>
      </c>
      <c r="AG372" s="45">
        <f t="shared" si="104"/>
        <v>651.8686946474312</v>
      </c>
      <c r="AH372" s="46">
        <f t="shared" si="105"/>
        <v>6.518686946474312</v>
      </c>
      <c r="AI372" s="31">
        <f t="shared" si="106"/>
        <v>0</v>
      </c>
      <c r="AJ372" s="31">
        <f t="shared" si="107"/>
        <v>0</v>
      </c>
      <c r="AK372" s="31">
        <f t="shared" si="108"/>
        <v>0</v>
      </c>
      <c r="AL372" s="31">
        <f t="shared" si="109"/>
        <v>0</v>
      </c>
      <c r="AM372" s="31">
        <f t="shared" si="110"/>
        <v>0</v>
      </c>
      <c r="AN372" s="31">
        <f t="shared" si="111"/>
        <v>0</v>
      </c>
      <c r="AO372" s="31">
        <f t="shared" si="112"/>
        <v>0</v>
      </c>
      <c r="AP372" s="31">
        <f t="shared" si="113"/>
        <v>0</v>
      </c>
      <c r="AQ372" s="31">
        <f t="shared" si="114"/>
        <v>0</v>
      </c>
      <c r="AR372" s="31">
        <f t="shared" si="115"/>
        <v>0</v>
      </c>
      <c r="AS372" s="31">
        <f t="shared" si="116"/>
        <v>0</v>
      </c>
      <c r="AT372" s="31">
        <f t="shared" si="117"/>
        <v>0</v>
      </c>
      <c r="AU372" s="31">
        <f t="shared" si="118"/>
        <v>0</v>
      </c>
      <c r="AV372" s="31">
        <f t="shared" si="119"/>
        <v>0</v>
      </c>
      <c r="AW372" s="50">
        <f t="shared" si="120"/>
        <v>0</v>
      </c>
      <c r="AX372" s="30">
        <f t="shared" si="121"/>
        <v>0</v>
      </c>
      <c r="AY372" s="51">
        <f t="shared" si="122"/>
        <v>0</v>
      </c>
    </row>
    <row r="373" spans="1:51" ht="12" customHeight="1">
      <c r="A373" s="8" t="s">
        <v>49</v>
      </c>
      <c r="B373" s="8" t="s">
        <v>206</v>
      </c>
      <c r="C373" s="8">
        <v>2</v>
      </c>
      <c r="D373" s="11" t="s">
        <v>210</v>
      </c>
      <c r="E373" s="9">
        <v>58</v>
      </c>
      <c r="F373" s="9">
        <v>78</v>
      </c>
      <c r="G373" s="57">
        <v>70.25</v>
      </c>
      <c r="H373" s="8" t="s">
        <v>349</v>
      </c>
      <c r="I373" s="8">
        <v>1</v>
      </c>
      <c r="J373" s="8">
        <v>2</v>
      </c>
      <c r="K373" s="8">
        <v>4</v>
      </c>
      <c r="L373" s="8">
        <v>3</v>
      </c>
      <c r="M373" s="8">
        <v>1</v>
      </c>
      <c r="N373" s="10" t="s">
        <v>67</v>
      </c>
      <c r="O373" s="8">
        <v>1</v>
      </c>
      <c r="P373" s="8">
        <v>1</v>
      </c>
      <c r="Q373" s="7">
        <v>100</v>
      </c>
      <c r="AF373" s="24">
        <f t="shared" si="103"/>
        <v>20</v>
      </c>
      <c r="AG373" s="45">
        <f t="shared" si="104"/>
        <v>501.4374574211009</v>
      </c>
      <c r="AH373" s="46">
        <f t="shared" si="105"/>
        <v>5.014374574211009</v>
      </c>
      <c r="AI373" s="31">
        <f t="shared" si="106"/>
        <v>5.014374574211009</v>
      </c>
      <c r="AJ373" s="31">
        <f t="shared" si="107"/>
        <v>0</v>
      </c>
      <c r="AK373" s="31">
        <f t="shared" si="108"/>
        <v>0</v>
      </c>
      <c r="AL373" s="31">
        <f t="shared" si="109"/>
        <v>0</v>
      </c>
      <c r="AM373" s="31">
        <f t="shared" si="110"/>
        <v>0</v>
      </c>
      <c r="AN373" s="31">
        <f t="shared" si="111"/>
        <v>0</v>
      </c>
      <c r="AO373" s="31">
        <f t="shared" si="112"/>
        <v>0</v>
      </c>
      <c r="AP373" s="31">
        <f t="shared" si="113"/>
        <v>0</v>
      </c>
      <c r="AQ373" s="31">
        <f t="shared" si="114"/>
        <v>0</v>
      </c>
      <c r="AR373" s="31">
        <f t="shared" si="115"/>
        <v>0</v>
      </c>
      <c r="AS373" s="31">
        <f t="shared" si="116"/>
        <v>0</v>
      </c>
      <c r="AT373" s="31">
        <f t="shared" si="117"/>
        <v>0</v>
      </c>
      <c r="AU373" s="31">
        <f t="shared" si="118"/>
        <v>0</v>
      </c>
      <c r="AV373" s="31">
        <f t="shared" si="119"/>
        <v>0</v>
      </c>
      <c r="AW373" s="50">
        <f t="shared" si="120"/>
        <v>0</v>
      </c>
      <c r="AX373" s="30">
        <f t="shared" si="121"/>
        <v>0</v>
      </c>
      <c r="AY373" s="51">
        <f t="shared" si="122"/>
        <v>0</v>
      </c>
    </row>
    <row r="374" spans="1:51" ht="12" customHeight="1">
      <c r="A374" s="8" t="s">
        <v>49</v>
      </c>
      <c r="B374" s="8" t="s">
        <v>206</v>
      </c>
      <c r="C374" s="8">
        <v>2</v>
      </c>
      <c r="D374" s="8">
        <v>12</v>
      </c>
      <c r="E374" s="9">
        <v>78</v>
      </c>
      <c r="F374" s="9">
        <v>82</v>
      </c>
      <c r="G374" s="57">
        <v>70.37</v>
      </c>
      <c r="H374" s="8" t="s">
        <v>333</v>
      </c>
      <c r="I374" s="8">
        <v>1</v>
      </c>
      <c r="J374" s="8">
        <v>2</v>
      </c>
      <c r="K374" s="8">
        <v>4</v>
      </c>
      <c r="L374" s="8">
        <v>1</v>
      </c>
      <c r="M374" s="8">
        <v>3</v>
      </c>
      <c r="N374" s="10" t="s">
        <v>67</v>
      </c>
      <c r="O374" s="8">
        <v>1</v>
      </c>
      <c r="P374" s="8">
        <v>1</v>
      </c>
      <c r="Q374" s="7">
        <v>100</v>
      </c>
      <c r="AF374" s="24">
        <f t="shared" si="103"/>
        <v>4</v>
      </c>
      <c r="AG374" s="45">
        <f t="shared" si="104"/>
        <v>100.28749148422018</v>
      </c>
      <c r="AH374" s="46">
        <f t="shared" si="105"/>
        <v>1.0028749148422018</v>
      </c>
      <c r="AI374" s="31">
        <f t="shared" si="106"/>
        <v>1.0028749148422018</v>
      </c>
      <c r="AJ374" s="31">
        <f t="shared" si="107"/>
        <v>0</v>
      </c>
      <c r="AK374" s="31">
        <f t="shared" si="108"/>
        <v>0</v>
      </c>
      <c r="AL374" s="31">
        <f t="shared" si="109"/>
        <v>0</v>
      </c>
      <c r="AM374" s="31">
        <f t="shared" si="110"/>
        <v>0</v>
      </c>
      <c r="AN374" s="31">
        <f t="shared" si="111"/>
        <v>0</v>
      </c>
      <c r="AO374" s="31">
        <f t="shared" si="112"/>
        <v>0</v>
      </c>
      <c r="AP374" s="31">
        <f t="shared" si="113"/>
        <v>0</v>
      </c>
      <c r="AQ374" s="31">
        <f t="shared" si="114"/>
        <v>0</v>
      </c>
      <c r="AR374" s="31">
        <f t="shared" si="115"/>
        <v>0</v>
      </c>
      <c r="AS374" s="31">
        <f t="shared" si="116"/>
        <v>0</v>
      </c>
      <c r="AT374" s="31">
        <f t="shared" si="117"/>
        <v>0</v>
      </c>
      <c r="AU374" s="31">
        <f t="shared" si="118"/>
        <v>0</v>
      </c>
      <c r="AV374" s="31">
        <f t="shared" si="119"/>
        <v>0</v>
      </c>
      <c r="AW374" s="50">
        <f t="shared" si="120"/>
        <v>0</v>
      </c>
      <c r="AX374" s="30">
        <f t="shared" si="121"/>
        <v>0</v>
      </c>
      <c r="AY374" s="51">
        <f t="shared" si="122"/>
        <v>0</v>
      </c>
    </row>
    <row r="375" spans="1:51" ht="12" customHeight="1">
      <c r="A375" s="8" t="s">
        <v>49</v>
      </c>
      <c r="B375" s="8" t="s">
        <v>206</v>
      </c>
      <c r="C375" s="8">
        <v>2</v>
      </c>
      <c r="D375" s="8" t="s">
        <v>211</v>
      </c>
      <c r="E375" s="12">
        <v>82</v>
      </c>
      <c r="F375" s="12">
        <v>115</v>
      </c>
      <c r="G375" s="59">
        <v>70.555</v>
      </c>
      <c r="H375" s="8" t="s">
        <v>278</v>
      </c>
      <c r="I375" s="8">
        <v>2</v>
      </c>
      <c r="J375" s="8">
        <v>2</v>
      </c>
      <c r="K375" s="8">
        <v>4</v>
      </c>
      <c r="L375" s="8">
        <v>3</v>
      </c>
      <c r="M375" s="8">
        <v>3</v>
      </c>
      <c r="N375" s="10" t="s">
        <v>99</v>
      </c>
      <c r="O375" s="8">
        <v>1</v>
      </c>
      <c r="P375" s="8">
        <v>1</v>
      </c>
      <c r="Q375" s="7"/>
      <c r="AB375" s="8">
        <v>50</v>
      </c>
      <c r="AC375" s="8">
        <v>50</v>
      </c>
      <c r="AF375" s="24">
        <f t="shared" si="103"/>
        <v>33</v>
      </c>
      <c r="AG375" s="45">
        <f t="shared" si="104"/>
        <v>827.3718047448165</v>
      </c>
      <c r="AH375" s="46">
        <f t="shared" si="105"/>
        <v>8.273718047448165</v>
      </c>
      <c r="AI375" s="31">
        <f t="shared" si="106"/>
        <v>0</v>
      </c>
      <c r="AJ375" s="31">
        <f t="shared" si="107"/>
        <v>0</v>
      </c>
      <c r="AK375" s="31">
        <f t="shared" si="108"/>
        <v>0</v>
      </c>
      <c r="AL375" s="31">
        <f t="shared" si="109"/>
        <v>0</v>
      </c>
      <c r="AM375" s="31">
        <f t="shared" si="110"/>
        <v>0</v>
      </c>
      <c r="AN375" s="31">
        <f t="shared" si="111"/>
        <v>0</v>
      </c>
      <c r="AO375" s="31">
        <f t="shared" si="112"/>
        <v>0</v>
      </c>
      <c r="AP375" s="31">
        <f t="shared" si="113"/>
        <v>0</v>
      </c>
      <c r="AQ375" s="31">
        <f t="shared" si="114"/>
        <v>0</v>
      </c>
      <c r="AR375" s="31">
        <f t="shared" si="115"/>
        <v>0</v>
      </c>
      <c r="AS375" s="31">
        <f t="shared" si="116"/>
        <v>0</v>
      </c>
      <c r="AT375" s="31">
        <f t="shared" si="117"/>
        <v>4.1368590237240825</v>
      </c>
      <c r="AU375" s="31">
        <f t="shared" si="118"/>
        <v>4.1368590237240825</v>
      </c>
      <c r="AV375" s="31">
        <f t="shared" si="119"/>
        <v>0</v>
      </c>
      <c r="AW375" s="50">
        <f t="shared" si="120"/>
        <v>1</v>
      </c>
      <c r="AX375" s="30">
        <f t="shared" si="121"/>
        <v>0</v>
      </c>
      <c r="AY375" s="51">
        <f t="shared" si="122"/>
        <v>0</v>
      </c>
    </row>
    <row r="376" spans="1:51" ht="12" customHeight="1">
      <c r="A376" s="8" t="s">
        <v>49</v>
      </c>
      <c r="B376" s="8" t="s">
        <v>206</v>
      </c>
      <c r="C376" s="8">
        <v>2</v>
      </c>
      <c r="D376" s="11" t="s">
        <v>211</v>
      </c>
      <c r="E376" s="12">
        <v>82</v>
      </c>
      <c r="F376" s="12">
        <v>115</v>
      </c>
      <c r="G376" s="59">
        <v>70.555</v>
      </c>
      <c r="H376" s="8" t="s">
        <v>278</v>
      </c>
      <c r="I376" s="8">
        <v>1</v>
      </c>
      <c r="J376" s="8">
        <v>2</v>
      </c>
      <c r="K376" s="8">
        <v>4</v>
      </c>
      <c r="L376" s="8">
        <v>3</v>
      </c>
      <c r="M376" s="8">
        <v>3</v>
      </c>
      <c r="N376" s="10" t="s">
        <v>74</v>
      </c>
      <c r="O376" s="8">
        <v>1</v>
      </c>
      <c r="P376" s="8">
        <v>2</v>
      </c>
      <c r="Q376" s="7">
        <v>100</v>
      </c>
      <c r="AF376" s="24">
        <f t="shared" si="103"/>
        <v>33</v>
      </c>
      <c r="AG376" s="45">
        <f t="shared" si="104"/>
        <v>827.3718047448165</v>
      </c>
      <c r="AH376" s="46">
        <f t="shared" si="105"/>
        <v>16.54743609489633</v>
      </c>
      <c r="AI376" s="31">
        <f t="shared" si="106"/>
        <v>16.54743609489633</v>
      </c>
      <c r="AJ376" s="31">
        <f t="shared" si="107"/>
        <v>0</v>
      </c>
      <c r="AK376" s="31">
        <f t="shared" si="108"/>
        <v>0</v>
      </c>
      <c r="AL376" s="31">
        <f t="shared" si="109"/>
        <v>0</v>
      </c>
      <c r="AM376" s="31">
        <f t="shared" si="110"/>
        <v>0</v>
      </c>
      <c r="AN376" s="31">
        <f t="shared" si="111"/>
        <v>0</v>
      </c>
      <c r="AO376" s="31">
        <f t="shared" si="112"/>
        <v>0</v>
      </c>
      <c r="AP376" s="31">
        <f t="shared" si="113"/>
        <v>0</v>
      </c>
      <c r="AQ376" s="31">
        <f t="shared" si="114"/>
        <v>0</v>
      </c>
      <c r="AR376" s="31">
        <f t="shared" si="115"/>
        <v>0</v>
      </c>
      <c r="AS376" s="31">
        <f t="shared" si="116"/>
        <v>0</v>
      </c>
      <c r="AT376" s="31">
        <f t="shared" si="117"/>
        <v>0</v>
      </c>
      <c r="AU376" s="31">
        <f t="shared" si="118"/>
        <v>0</v>
      </c>
      <c r="AV376" s="31">
        <f t="shared" si="119"/>
        <v>0</v>
      </c>
      <c r="AW376" s="50">
        <f t="shared" si="120"/>
        <v>0</v>
      </c>
      <c r="AX376" s="30">
        <f t="shared" si="121"/>
        <v>0</v>
      </c>
      <c r="AY376" s="51">
        <f t="shared" si="122"/>
        <v>0</v>
      </c>
    </row>
    <row r="377" spans="1:51" ht="12" customHeight="1">
      <c r="A377" s="8" t="s">
        <v>49</v>
      </c>
      <c r="B377" s="8" t="s">
        <v>206</v>
      </c>
      <c r="C377" s="8">
        <v>2</v>
      </c>
      <c r="D377" s="8" t="s">
        <v>212</v>
      </c>
      <c r="E377" s="9">
        <v>115</v>
      </c>
      <c r="F377" s="9">
        <v>129</v>
      </c>
      <c r="G377" s="57">
        <v>70.79</v>
      </c>
      <c r="H377" s="8" t="s">
        <v>349</v>
      </c>
      <c r="I377" s="8">
        <v>1</v>
      </c>
      <c r="J377" s="8">
        <v>2</v>
      </c>
      <c r="K377" s="8">
        <v>2</v>
      </c>
      <c r="L377" s="8">
        <v>2</v>
      </c>
      <c r="M377" s="8">
        <v>1</v>
      </c>
      <c r="N377" s="10" t="s">
        <v>67</v>
      </c>
      <c r="O377" s="8">
        <v>1</v>
      </c>
      <c r="P377" s="8">
        <v>3</v>
      </c>
      <c r="Q377" s="7">
        <v>100</v>
      </c>
      <c r="AF377" s="24">
        <f t="shared" si="103"/>
        <v>14</v>
      </c>
      <c r="AG377" s="45">
        <f t="shared" si="104"/>
        <v>351.0062201947706</v>
      </c>
      <c r="AH377" s="46">
        <f t="shared" si="105"/>
        <v>10.530186605843118</v>
      </c>
      <c r="AI377" s="31">
        <f t="shared" si="106"/>
        <v>10.530186605843118</v>
      </c>
      <c r="AJ377" s="31">
        <f t="shared" si="107"/>
        <v>0</v>
      </c>
      <c r="AK377" s="31">
        <f t="shared" si="108"/>
        <v>0</v>
      </c>
      <c r="AL377" s="31">
        <f t="shared" si="109"/>
        <v>0</v>
      </c>
      <c r="AM377" s="31">
        <f t="shared" si="110"/>
        <v>0</v>
      </c>
      <c r="AN377" s="31">
        <f t="shared" si="111"/>
        <v>0</v>
      </c>
      <c r="AO377" s="31">
        <f t="shared" si="112"/>
        <v>0</v>
      </c>
      <c r="AP377" s="31">
        <f t="shared" si="113"/>
        <v>0</v>
      </c>
      <c r="AQ377" s="31">
        <f t="shared" si="114"/>
        <v>0</v>
      </c>
      <c r="AR377" s="31">
        <f t="shared" si="115"/>
        <v>0</v>
      </c>
      <c r="AS377" s="31">
        <f t="shared" si="116"/>
        <v>0</v>
      </c>
      <c r="AT377" s="31">
        <f t="shared" si="117"/>
        <v>0</v>
      </c>
      <c r="AU377" s="31">
        <f t="shared" si="118"/>
        <v>0</v>
      </c>
      <c r="AV377" s="31">
        <f t="shared" si="119"/>
        <v>0</v>
      </c>
      <c r="AW377" s="50">
        <f t="shared" si="120"/>
        <v>0</v>
      </c>
      <c r="AX377" s="30">
        <f t="shared" si="121"/>
        <v>0</v>
      </c>
      <c r="AY377" s="51">
        <f t="shared" si="122"/>
        <v>0</v>
      </c>
    </row>
    <row r="378" spans="1:51" ht="12" customHeight="1">
      <c r="A378" s="8" t="s">
        <v>49</v>
      </c>
      <c r="B378" s="8" t="s">
        <v>206</v>
      </c>
      <c r="C378" s="8">
        <v>2</v>
      </c>
      <c r="D378" s="8">
        <v>21</v>
      </c>
      <c r="E378" s="9">
        <v>129</v>
      </c>
      <c r="F378" s="9">
        <v>145</v>
      </c>
      <c r="G378" s="57">
        <v>70.94</v>
      </c>
      <c r="H378" s="8" t="s">
        <v>278</v>
      </c>
      <c r="I378" s="8">
        <v>2</v>
      </c>
      <c r="J378" s="8">
        <v>2</v>
      </c>
      <c r="K378" s="8">
        <v>4</v>
      </c>
      <c r="L378" s="8">
        <v>3</v>
      </c>
      <c r="M378" s="8">
        <v>3</v>
      </c>
      <c r="N378" s="10" t="s">
        <v>99</v>
      </c>
      <c r="O378" s="8">
        <v>1</v>
      </c>
      <c r="P378" s="8">
        <v>1</v>
      </c>
      <c r="Q378" s="7"/>
      <c r="AB378" s="8">
        <v>50</v>
      </c>
      <c r="AC378" s="8">
        <v>50</v>
      </c>
      <c r="AF378" s="24">
        <f t="shared" si="103"/>
        <v>16</v>
      </c>
      <c r="AG378" s="45">
        <f t="shared" si="104"/>
        <v>401.14996593688073</v>
      </c>
      <c r="AH378" s="46">
        <f t="shared" si="105"/>
        <v>4.011499659368807</v>
      </c>
      <c r="AI378" s="31">
        <f t="shared" si="106"/>
        <v>0</v>
      </c>
      <c r="AJ378" s="31">
        <f t="shared" si="107"/>
        <v>0</v>
      </c>
      <c r="AK378" s="31">
        <f t="shared" si="108"/>
        <v>0</v>
      </c>
      <c r="AL378" s="31">
        <f t="shared" si="109"/>
        <v>0</v>
      </c>
      <c r="AM378" s="31">
        <f t="shared" si="110"/>
        <v>0</v>
      </c>
      <c r="AN378" s="31">
        <f t="shared" si="111"/>
        <v>0</v>
      </c>
      <c r="AO378" s="31">
        <f t="shared" si="112"/>
        <v>0</v>
      </c>
      <c r="AP378" s="31">
        <f t="shared" si="113"/>
        <v>0</v>
      </c>
      <c r="AQ378" s="31">
        <f t="shared" si="114"/>
        <v>0</v>
      </c>
      <c r="AR378" s="31">
        <f t="shared" si="115"/>
        <v>0</v>
      </c>
      <c r="AS378" s="31">
        <f t="shared" si="116"/>
        <v>0</v>
      </c>
      <c r="AT378" s="31">
        <f t="shared" si="117"/>
        <v>2.0057498296844036</v>
      </c>
      <c r="AU378" s="31">
        <f t="shared" si="118"/>
        <v>2.0057498296844036</v>
      </c>
      <c r="AV378" s="31">
        <f t="shared" si="119"/>
        <v>0</v>
      </c>
      <c r="AW378" s="50">
        <f t="shared" si="120"/>
        <v>1</v>
      </c>
      <c r="AX378" s="30">
        <f t="shared" si="121"/>
        <v>0</v>
      </c>
      <c r="AY378" s="51">
        <f t="shared" si="122"/>
        <v>0</v>
      </c>
    </row>
    <row r="379" spans="1:51" ht="12" customHeight="1">
      <c r="A379" s="8" t="s">
        <v>49</v>
      </c>
      <c r="B379" s="8" t="s">
        <v>206</v>
      </c>
      <c r="C379" s="8">
        <v>2</v>
      </c>
      <c r="D379" s="8">
        <v>21</v>
      </c>
      <c r="E379" s="9">
        <v>129</v>
      </c>
      <c r="F379" s="9">
        <v>145</v>
      </c>
      <c r="G379" s="57">
        <v>70.94</v>
      </c>
      <c r="H379" s="8" t="s">
        <v>278</v>
      </c>
      <c r="I379" s="8">
        <v>1</v>
      </c>
      <c r="J379" s="8">
        <v>2</v>
      </c>
      <c r="K379" s="8">
        <v>4</v>
      </c>
      <c r="L379" s="8">
        <v>3</v>
      </c>
      <c r="M379" s="8">
        <v>3</v>
      </c>
      <c r="N379" s="10" t="s">
        <v>74</v>
      </c>
      <c r="O379" s="8">
        <v>1</v>
      </c>
      <c r="P379" s="8">
        <v>1</v>
      </c>
      <c r="Q379" s="7">
        <v>100</v>
      </c>
      <c r="AF379" s="24">
        <f t="shared" si="103"/>
        <v>16</v>
      </c>
      <c r="AG379" s="45">
        <f t="shared" si="104"/>
        <v>401.14996593688073</v>
      </c>
      <c r="AH379" s="46">
        <f t="shared" si="105"/>
        <v>4.011499659368807</v>
      </c>
      <c r="AI379" s="31">
        <f t="shared" si="106"/>
        <v>4.011499659368807</v>
      </c>
      <c r="AJ379" s="31">
        <f t="shared" si="107"/>
        <v>0</v>
      </c>
      <c r="AK379" s="31">
        <f t="shared" si="108"/>
        <v>0</v>
      </c>
      <c r="AL379" s="31">
        <f t="shared" si="109"/>
        <v>0</v>
      </c>
      <c r="AM379" s="31">
        <f t="shared" si="110"/>
        <v>0</v>
      </c>
      <c r="AN379" s="31">
        <f t="shared" si="111"/>
        <v>0</v>
      </c>
      <c r="AO379" s="31">
        <f t="shared" si="112"/>
        <v>0</v>
      </c>
      <c r="AP379" s="31">
        <f t="shared" si="113"/>
        <v>0</v>
      </c>
      <c r="AQ379" s="31">
        <f t="shared" si="114"/>
        <v>0</v>
      </c>
      <c r="AR379" s="31">
        <f t="shared" si="115"/>
        <v>0</v>
      </c>
      <c r="AS379" s="31">
        <f t="shared" si="116"/>
        <v>0</v>
      </c>
      <c r="AT379" s="31">
        <f t="shared" si="117"/>
        <v>0</v>
      </c>
      <c r="AU379" s="31">
        <f t="shared" si="118"/>
        <v>0</v>
      </c>
      <c r="AV379" s="31">
        <f t="shared" si="119"/>
        <v>0</v>
      </c>
      <c r="AW379" s="50">
        <f t="shared" si="120"/>
        <v>0</v>
      </c>
      <c r="AX379" s="30">
        <f t="shared" si="121"/>
        <v>0</v>
      </c>
      <c r="AY379" s="51">
        <f t="shared" si="122"/>
        <v>0</v>
      </c>
    </row>
    <row r="380" spans="1:51" ht="12" customHeight="1">
      <c r="A380" s="8" t="s">
        <v>49</v>
      </c>
      <c r="B380" s="8" t="s">
        <v>206</v>
      </c>
      <c r="C380" s="8">
        <v>3</v>
      </c>
      <c r="D380" s="8">
        <v>1</v>
      </c>
      <c r="E380" s="9">
        <v>0</v>
      </c>
      <c r="F380" s="9">
        <v>8</v>
      </c>
      <c r="G380" s="57">
        <v>71.05</v>
      </c>
      <c r="H380" s="8" t="s">
        <v>278</v>
      </c>
      <c r="I380" s="8" t="s">
        <v>56</v>
      </c>
      <c r="P380" s="1">
        <f>SUM(Q380:AE380)</f>
        <v>0</v>
      </c>
      <c r="Q380" s="7"/>
      <c r="AF380" s="24">
        <f t="shared" si="103"/>
        <v>8</v>
      </c>
      <c r="AG380" s="45">
        <f t="shared" si="104"/>
        <v>200.57498296844037</v>
      </c>
      <c r="AH380" s="46">
        <f t="shared" si="105"/>
        <v>0</v>
      </c>
      <c r="AI380" s="31">
        <f t="shared" si="106"/>
        <v>0</v>
      </c>
      <c r="AJ380" s="31">
        <f t="shared" si="107"/>
        <v>0</v>
      </c>
      <c r="AK380" s="31">
        <f t="shared" si="108"/>
        <v>0</v>
      </c>
      <c r="AL380" s="31">
        <f t="shared" si="109"/>
        <v>0</v>
      </c>
      <c r="AM380" s="31">
        <f t="shared" si="110"/>
        <v>0</v>
      </c>
      <c r="AN380" s="31">
        <f t="shared" si="111"/>
        <v>0</v>
      </c>
      <c r="AO380" s="31">
        <f t="shared" si="112"/>
        <v>0</v>
      </c>
      <c r="AP380" s="31">
        <f t="shared" si="113"/>
        <v>0</v>
      </c>
      <c r="AQ380" s="31">
        <f t="shared" si="114"/>
        <v>0</v>
      </c>
      <c r="AR380" s="31">
        <f t="shared" si="115"/>
        <v>0</v>
      </c>
      <c r="AS380" s="31">
        <f t="shared" si="116"/>
        <v>0</v>
      </c>
      <c r="AT380" s="31">
        <f t="shared" si="117"/>
        <v>0</v>
      </c>
      <c r="AU380" s="31">
        <f t="shared" si="118"/>
        <v>0</v>
      </c>
      <c r="AV380" s="31">
        <f t="shared" si="119"/>
        <v>0</v>
      </c>
      <c r="AW380" s="50">
        <f t="shared" si="120"/>
        <v>0</v>
      </c>
      <c r="AX380" s="30">
        <f t="shared" si="121"/>
        <v>0</v>
      </c>
      <c r="AY380" s="51">
        <f t="shared" si="122"/>
        <v>0</v>
      </c>
    </row>
    <row r="381" spans="1:51" ht="12" customHeight="1">
      <c r="A381" s="8" t="s">
        <v>49</v>
      </c>
      <c r="B381" s="8" t="s">
        <v>206</v>
      </c>
      <c r="C381" s="8">
        <v>3</v>
      </c>
      <c r="D381" s="8">
        <v>2</v>
      </c>
      <c r="E381" s="9">
        <v>0</v>
      </c>
      <c r="F381" s="9">
        <v>8</v>
      </c>
      <c r="G381" s="57">
        <v>71.05</v>
      </c>
      <c r="H381" s="8" t="s">
        <v>278</v>
      </c>
      <c r="I381" s="8">
        <v>1</v>
      </c>
      <c r="J381" s="8">
        <v>2</v>
      </c>
      <c r="K381" s="8">
        <v>4</v>
      </c>
      <c r="L381" s="8">
        <v>1</v>
      </c>
      <c r="M381" s="8">
        <v>3</v>
      </c>
      <c r="N381" s="10" t="s">
        <v>77</v>
      </c>
      <c r="O381" s="8">
        <v>1</v>
      </c>
      <c r="P381" s="8">
        <v>5</v>
      </c>
      <c r="Q381" s="7">
        <v>100</v>
      </c>
      <c r="AF381" s="24">
        <f t="shared" si="103"/>
        <v>8</v>
      </c>
      <c r="AG381" s="45">
        <f t="shared" si="104"/>
        <v>200.57498296844037</v>
      </c>
      <c r="AH381" s="46">
        <f t="shared" si="105"/>
        <v>10.028749148422019</v>
      </c>
      <c r="AI381" s="31">
        <f t="shared" si="106"/>
        <v>10.028749148422019</v>
      </c>
      <c r="AJ381" s="31">
        <f t="shared" si="107"/>
        <v>0</v>
      </c>
      <c r="AK381" s="31">
        <f t="shared" si="108"/>
        <v>0</v>
      </c>
      <c r="AL381" s="31">
        <f t="shared" si="109"/>
        <v>0</v>
      </c>
      <c r="AM381" s="31">
        <f t="shared" si="110"/>
        <v>0</v>
      </c>
      <c r="AN381" s="31">
        <f t="shared" si="111"/>
        <v>0</v>
      </c>
      <c r="AO381" s="31">
        <f t="shared" si="112"/>
        <v>0</v>
      </c>
      <c r="AP381" s="31">
        <f t="shared" si="113"/>
        <v>0</v>
      </c>
      <c r="AQ381" s="31">
        <f t="shared" si="114"/>
        <v>0</v>
      </c>
      <c r="AR381" s="31">
        <f t="shared" si="115"/>
        <v>0</v>
      </c>
      <c r="AS381" s="31">
        <f t="shared" si="116"/>
        <v>0</v>
      </c>
      <c r="AT381" s="31">
        <f t="shared" si="117"/>
        <v>0</v>
      </c>
      <c r="AU381" s="31">
        <f t="shared" si="118"/>
        <v>0</v>
      </c>
      <c r="AV381" s="31">
        <f t="shared" si="119"/>
        <v>0</v>
      </c>
      <c r="AW381" s="50">
        <f t="shared" si="120"/>
        <v>0</v>
      </c>
      <c r="AX381" s="30">
        <f t="shared" si="121"/>
        <v>0</v>
      </c>
      <c r="AY381" s="51">
        <f t="shared" si="122"/>
        <v>0</v>
      </c>
    </row>
    <row r="382" spans="1:51" ht="12" customHeight="1">
      <c r="A382" s="8" t="s">
        <v>49</v>
      </c>
      <c r="B382" s="8" t="s">
        <v>206</v>
      </c>
      <c r="C382" s="8">
        <v>3</v>
      </c>
      <c r="D382" s="8" t="s">
        <v>97</v>
      </c>
      <c r="E382" s="9">
        <v>8</v>
      </c>
      <c r="F382" s="9">
        <v>35</v>
      </c>
      <c r="G382" s="57">
        <v>71.225</v>
      </c>
      <c r="H382" s="8" t="s">
        <v>278</v>
      </c>
      <c r="I382" s="8">
        <v>2</v>
      </c>
      <c r="J382" s="8">
        <v>2</v>
      </c>
      <c r="K382" s="8">
        <v>4</v>
      </c>
      <c r="L382" s="8">
        <v>3</v>
      </c>
      <c r="M382" s="8">
        <v>3</v>
      </c>
      <c r="N382" s="10" t="s">
        <v>59</v>
      </c>
      <c r="O382" s="8">
        <v>1</v>
      </c>
      <c r="P382" s="8">
        <v>1</v>
      </c>
      <c r="V382" s="7">
        <v>90</v>
      </c>
      <c r="AC382" s="8">
        <v>10</v>
      </c>
      <c r="AF382" s="24">
        <f t="shared" si="103"/>
        <v>27</v>
      </c>
      <c r="AG382" s="45">
        <f t="shared" si="104"/>
        <v>676.9405675184862</v>
      </c>
      <c r="AH382" s="46">
        <f t="shared" si="105"/>
        <v>6.769405675184863</v>
      </c>
      <c r="AI382" s="31">
        <f t="shared" si="106"/>
        <v>0</v>
      </c>
      <c r="AJ382" s="31">
        <f t="shared" si="107"/>
        <v>0</v>
      </c>
      <c r="AK382" s="31">
        <f t="shared" si="108"/>
        <v>0</v>
      </c>
      <c r="AL382" s="31">
        <f t="shared" si="109"/>
        <v>0</v>
      </c>
      <c r="AM382" s="31">
        <f t="shared" si="110"/>
        <v>0</v>
      </c>
      <c r="AN382" s="31">
        <f t="shared" si="111"/>
        <v>6.092465107666376</v>
      </c>
      <c r="AO382" s="31">
        <f t="shared" si="112"/>
        <v>0</v>
      </c>
      <c r="AP382" s="31">
        <f t="shared" si="113"/>
        <v>0</v>
      </c>
      <c r="AQ382" s="31">
        <f t="shared" si="114"/>
        <v>0</v>
      </c>
      <c r="AR382" s="31">
        <f t="shared" si="115"/>
        <v>0</v>
      </c>
      <c r="AS382" s="31">
        <f t="shared" si="116"/>
        <v>0</v>
      </c>
      <c r="AT382" s="31">
        <f t="shared" si="117"/>
        <v>0</v>
      </c>
      <c r="AU382" s="31">
        <f t="shared" si="118"/>
        <v>0.6769405675184863</v>
      </c>
      <c r="AV382" s="31">
        <f t="shared" si="119"/>
        <v>0</v>
      </c>
      <c r="AW382" s="50">
        <f t="shared" si="120"/>
        <v>0</v>
      </c>
      <c r="AX382" s="30">
        <f t="shared" si="121"/>
        <v>0</v>
      </c>
      <c r="AY382" s="51">
        <f t="shared" si="122"/>
        <v>1</v>
      </c>
    </row>
    <row r="383" spans="1:51" ht="12" customHeight="1">
      <c r="A383" s="8" t="s">
        <v>49</v>
      </c>
      <c r="B383" s="8" t="s">
        <v>206</v>
      </c>
      <c r="C383" s="8">
        <v>3</v>
      </c>
      <c r="D383" s="8" t="s">
        <v>97</v>
      </c>
      <c r="E383" s="9">
        <v>8</v>
      </c>
      <c r="F383" s="9">
        <v>35</v>
      </c>
      <c r="G383" s="57">
        <v>71.225</v>
      </c>
      <c r="H383" s="8" t="s">
        <v>278</v>
      </c>
      <c r="I383" s="8">
        <v>1</v>
      </c>
      <c r="J383" s="8">
        <v>2</v>
      </c>
      <c r="K383" s="8">
        <v>2</v>
      </c>
      <c r="L383" s="8">
        <v>2</v>
      </c>
      <c r="M383" s="8">
        <v>1</v>
      </c>
      <c r="N383" s="10" t="s">
        <v>77</v>
      </c>
      <c r="O383" s="8">
        <v>1</v>
      </c>
      <c r="P383" s="8">
        <v>1</v>
      </c>
      <c r="Q383" s="7">
        <v>100</v>
      </c>
      <c r="AF383" s="24">
        <f t="shared" si="103"/>
        <v>27</v>
      </c>
      <c r="AG383" s="45">
        <f t="shared" si="104"/>
        <v>676.9405675184862</v>
      </c>
      <c r="AH383" s="46">
        <f t="shared" si="105"/>
        <v>6.769405675184863</v>
      </c>
      <c r="AI383" s="31">
        <f t="shared" si="106"/>
        <v>6.769405675184863</v>
      </c>
      <c r="AJ383" s="31">
        <f t="shared" si="107"/>
        <v>0</v>
      </c>
      <c r="AK383" s="31">
        <f t="shared" si="108"/>
        <v>0</v>
      </c>
      <c r="AL383" s="31">
        <f t="shared" si="109"/>
        <v>0</v>
      </c>
      <c r="AM383" s="31">
        <f t="shared" si="110"/>
        <v>0</v>
      </c>
      <c r="AN383" s="31">
        <f t="shared" si="111"/>
        <v>0</v>
      </c>
      <c r="AO383" s="31">
        <f t="shared" si="112"/>
        <v>0</v>
      </c>
      <c r="AP383" s="31">
        <f t="shared" si="113"/>
        <v>0</v>
      </c>
      <c r="AQ383" s="31">
        <f t="shared" si="114"/>
        <v>0</v>
      </c>
      <c r="AR383" s="31">
        <f t="shared" si="115"/>
        <v>0</v>
      </c>
      <c r="AS383" s="31">
        <f t="shared" si="116"/>
        <v>0</v>
      </c>
      <c r="AT383" s="31">
        <f t="shared" si="117"/>
        <v>0</v>
      </c>
      <c r="AU383" s="31">
        <f t="shared" si="118"/>
        <v>0</v>
      </c>
      <c r="AV383" s="31">
        <f t="shared" si="119"/>
        <v>0</v>
      </c>
      <c r="AW383" s="50">
        <f t="shared" si="120"/>
        <v>0</v>
      </c>
      <c r="AX383" s="30">
        <f t="shared" si="121"/>
        <v>0</v>
      </c>
      <c r="AY383" s="51">
        <f t="shared" si="122"/>
        <v>0</v>
      </c>
    </row>
    <row r="384" spans="1:51" ht="12" customHeight="1">
      <c r="A384" s="8" t="s">
        <v>49</v>
      </c>
      <c r="B384" s="8" t="s">
        <v>206</v>
      </c>
      <c r="C384" s="8">
        <v>3</v>
      </c>
      <c r="D384" s="8" t="s">
        <v>97</v>
      </c>
      <c r="E384" s="9">
        <v>8</v>
      </c>
      <c r="F384" s="9">
        <v>35</v>
      </c>
      <c r="G384" s="57">
        <v>71.225</v>
      </c>
      <c r="H384" s="8" t="s">
        <v>278</v>
      </c>
      <c r="I384" s="8">
        <v>3</v>
      </c>
      <c r="J384" s="8">
        <v>2</v>
      </c>
      <c r="K384" s="8">
        <v>4</v>
      </c>
      <c r="L384" s="8">
        <v>3</v>
      </c>
      <c r="M384" s="8">
        <v>3</v>
      </c>
      <c r="N384" s="10" t="s">
        <v>65</v>
      </c>
      <c r="O384" s="8">
        <v>1</v>
      </c>
      <c r="R384" s="8">
        <v>10</v>
      </c>
      <c r="V384" s="7">
        <v>90</v>
      </c>
      <c r="AC384" s="8">
        <v>10</v>
      </c>
      <c r="AF384" s="24">
        <f t="shared" si="103"/>
        <v>27</v>
      </c>
      <c r="AG384" s="45">
        <f t="shared" si="104"/>
        <v>676.9405675184862</v>
      </c>
      <c r="AH384" s="46">
        <f t="shared" si="105"/>
        <v>0</v>
      </c>
      <c r="AI384" s="31">
        <f t="shared" si="106"/>
        <v>0</v>
      </c>
      <c r="AJ384" s="31">
        <f t="shared" si="107"/>
        <v>0</v>
      </c>
      <c r="AK384" s="31">
        <f t="shared" si="108"/>
        <v>0</v>
      </c>
      <c r="AL384" s="31">
        <f t="shared" si="109"/>
        <v>0</v>
      </c>
      <c r="AM384" s="31">
        <f t="shared" si="110"/>
        <v>0</v>
      </c>
      <c r="AN384" s="31">
        <f t="shared" si="111"/>
        <v>0</v>
      </c>
      <c r="AO384" s="31">
        <f t="shared" si="112"/>
        <v>0</v>
      </c>
      <c r="AP384" s="31">
        <f t="shared" si="113"/>
        <v>0</v>
      </c>
      <c r="AQ384" s="31">
        <f t="shared" si="114"/>
        <v>0</v>
      </c>
      <c r="AR384" s="31">
        <f t="shared" si="115"/>
        <v>0</v>
      </c>
      <c r="AS384" s="31">
        <f t="shared" si="116"/>
        <v>0</v>
      </c>
      <c r="AT384" s="31">
        <f t="shared" si="117"/>
        <v>0</v>
      </c>
      <c r="AU384" s="31">
        <f t="shared" si="118"/>
        <v>0</v>
      </c>
      <c r="AV384" s="31">
        <f t="shared" si="119"/>
        <v>0</v>
      </c>
      <c r="AW384" s="50">
        <f t="shared" si="120"/>
        <v>0</v>
      </c>
      <c r="AX384" s="30">
        <f t="shared" si="121"/>
        <v>0</v>
      </c>
      <c r="AY384" s="51">
        <f t="shared" si="122"/>
        <v>1</v>
      </c>
    </row>
    <row r="385" spans="1:51" ht="12" customHeight="1">
      <c r="A385" s="8" t="s">
        <v>49</v>
      </c>
      <c r="B385" s="8" t="s">
        <v>213</v>
      </c>
      <c r="C385" s="8">
        <v>1</v>
      </c>
      <c r="D385" s="11" t="s">
        <v>214</v>
      </c>
      <c r="E385" s="9">
        <v>0</v>
      </c>
      <c r="F385" s="9">
        <v>53</v>
      </c>
      <c r="G385" s="57">
        <v>73.065</v>
      </c>
      <c r="H385" s="8" t="s">
        <v>278</v>
      </c>
      <c r="I385" s="8">
        <v>2</v>
      </c>
      <c r="J385" s="8">
        <v>2</v>
      </c>
      <c r="K385" s="8">
        <v>4</v>
      </c>
      <c r="L385" s="8">
        <v>2</v>
      </c>
      <c r="M385" s="8">
        <v>3</v>
      </c>
      <c r="N385" s="10" t="s">
        <v>215</v>
      </c>
      <c r="O385" s="8">
        <v>1</v>
      </c>
      <c r="P385" s="8">
        <v>2</v>
      </c>
      <c r="Q385" s="7"/>
      <c r="V385" s="8">
        <v>5</v>
      </c>
      <c r="AB385" s="8">
        <v>5</v>
      </c>
      <c r="AC385" s="8">
        <v>90</v>
      </c>
      <c r="AF385" s="24">
        <f t="shared" si="103"/>
        <v>53</v>
      </c>
      <c r="AG385" s="45">
        <f t="shared" si="104"/>
        <v>1328.8092621659175</v>
      </c>
      <c r="AH385" s="46">
        <f t="shared" si="105"/>
        <v>26.57618524331835</v>
      </c>
      <c r="AI385" s="31">
        <f t="shared" si="106"/>
        <v>0</v>
      </c>
      <c r="AJ385" s="31">
        <f t="shared" si="107"/>
        <v>0</v>
      </c>
      <c r="AK385" s="31">
        <f t="shared" si="108"/>
        <v>0</v>
      </c>
      <c r="AL385" s="31">
        <f t="shared" si="109"/>
        <v>0</v>
      </c>
      <c r="AM385" s="31">
        <f t="shared" si="110"/>
        <v>0</v>
      </c>
      <c r="AN385" s="31">
        <f t="shared" si="111"/>
        <v>1.3288092621659175</v>
      </c>
      <c r="AO385" s="31">
        <f t="shared" si="112"/>
        <v>0</v>
      </c>
      <c r="AP385" s="31">
        <f t="shared" si="113"/>
        <v>0</v>
      </c>
      <c r="AQ385" s="31">
        <f t="shared" si="114"/>
        <v>0</v>
      </c>
      <c r="AR385" s="31">
        <f t="shared" si="115"/>
        <v>0</v>
      </c>
      <c r="AS385" s="31">
        <f t="shared" si="116"/>
        <v>0</v>
      </c>
      <c r="AT385" s="31">
        <f t="shared" si="117"/>
        <v>1.3288092621659175</v>
      </c>
      <c r="AU385" s="31">
        <f t="shared" si="118"/>
        <v>23.918566718986515</v>
      </c>
      <c r="AV385" s="31">
        <f t="shared" si="119"/>
        <v>0</v>
      </c>
      <c r="AW385" s="50">
        <f t="shared" si="120"/>
        <v>1</v>
      </c>
      <c r="AX385" s="30">
        <f t="shared" si="121"/>
        <v>0</v>
      </c>
      <c r="AY385" s="51">
        <f t="shared" si="122"/>
        <v>0</v>
      </c>
    </row>
    <row r="386" spans="1:51" ht="12" customHeight="1">
      <c r="A386" s="8" t="s">
        <v>49</v>
      </c>
      <c r="B386" s="8" t="s">
        <v>213</v>
      </c>
      <c r="C386" s="8">
        <v>1</v>
      </c>
      <c r="D386" s="11" t="s">
        <v>214</v>
      </c>
      <c r="E386" s="9">
        <v>0</v>
      </c>
      <c r="F386" s="9">
        <v>53</v>
      </c>
      <c r="G386" s="57">
        <v>73.065</v>
      </c>
      <c r="H386" s="8" t="s">
        <v>278</v>
      </c>
      <c r="I386" s="8">
        <v>1</v>
      </c>
      <c r="J386" s="8">
        <v>2</v>
      </c>
      <c r="K386" s="8">
        <v>4</v>
      </c>
      <c r="L386" s="8">
        <v>2</v>
      </c>
      <c r="M386" s="8">
        <v>3</v>
      </c>
      <c r="N386" s="10" t="s">
        <v>69</v>
      </c>
      <c r="O386" s="8">
        <v>1</v>
      </c>
      <c r="P386" s="8">
        <v>6</v>
      </c>
      <c r="Q386" s="7">
        <v>5</v>
      </c>
      <c r="V386" s="8">
        <v>90</v>
      </c>
      <c r="AC386" s="8">
        <v>5</v>
      </c>
      <c r="AF386" s="24">
        <f t="shared" si="103"/>
        <v>53</v>
      </c>
      <c r="AG386" s="45">
        <f t="shared" si="104"/>
        <v>1328.8092621659175</v>
      </c>
      <c r="AH386" s="46">
        <f t="shared" si="105"/>
        <v>79.72855572995505</v>
      </c>
      <c r="AI386" s="31">
        <f t="shared" si="106"/>
        <v>3.9864277864977526</v>
      </c>
      <c r="AJ386" s="31">
        <f t="shared" si="107"/>
        <v>0</v>
      </c>
      <c r="AK386" s="31">
        <f t="shared" si="108"/>
        <v>0</v>
      </c>
      <c r="AL386" s="31">
        <f t="shared" si="109"/>
        <v>0</v>
      </c>
      <c r="AM386" s="31">
        <f t="shared" si="110"/>
        <v>0</v>
      </c>
      <c r="AN386" s="31">
        <f t="shared" si="111"/>
        <v>71.75570015695955</v>
      </c>
      <c r="AO386" s="31">
        <f t="shared" si="112"/>
        <v>0</v>
      </c>
      <c r="AP386" s="31">
        <f t="shared" si="113"/>
        <v>0</v>
      </c>
      <c r="AQ386" s="31">
        <f t="shared" si="114"/>
        <v>0</v>
      </c>
      <c r="AR386" s="31">
        <f t="shared" si="115"/>
        <v>0</v>
      </c>
      <c r="AS386" s="31">
        <f t="shared" si="116"/>
        <v>0</v>
      </c>
      <c r="AT386" s="31">
        <f t="shared" si="117"/>
        <v>0</v>
      </c>
      <c r="AU386" s="31">
        <f t="shared" si="118"/>
        <v>3.9864277864977526</v>
      </c>
      <c r="AV386" s="31">
        <f t="shared" si="119"/>
        <v>0</v>
      </c>
      <c r="AW386" s="50">
        <f t="shared" si="120"/>
        <v>0</v>
      </c>
      <c r="AX386" s="30">
        <f t="shared" si="121"/>
        <v>0</v>
      </c>
      <c r="AY386" s="51">
        <f t="shared" si="122"/>
        <v>1</v>
      </c>
    </row>
    <row r="387" spans="1:51" ht="12" customHeight="1">
      <c r="A387" s="8" t="s">
        <v>49</v>
      </c>
      <c r="B387" s="8" t="s">
        <v>213</v>
      </c>
      <c r="C387" s="8">
        <v>1</v>
      </c>
      <c r="D387" s="11" t="s">
        <v>214</v>
      </c>
      <c r="E387" s="9">
        <v>0</v>
      </c>
      <c r="F387" s="9">
        <v>53</v>
      </c>
      <c r="G387" s="57">
        <v>73.065</v>
      </c>
      <c r="H387" s="8" t="s">
        <v>278</v>
      </c>
      <c r="I387" s="8">
        <v>1</v>
      </c>
      <c r="J387" s="8">
        <v>2</v>
      </c>
      <c r="K387" s="8">
        <v>1</v>
      </c>
      <c r="L387" s="8">
        <v>2</v>
      </c>
      <c r="M387" s="8">
        <v>9</v>
      </c>
      <c r="N387" s="10" t="s">
        <v>216</v>
      </c>
      <c r="O387" s="8">
        <v>9</v>
      </c>
      <c r="P387" s="8">
        <v>10</v>
      </c>
      <c r="Q387" s="7">
        <v>90</v>
      </c>
      <c r="U387" s="8">
        <v>5</v>
      </c>
      <c r="V387" s="8">
        <v>5</v>
      </c>
      <c r="AF387" s="24">
        <f t="shared" si="103"/>
        <v>53</v>
      </c>
      <c r="AG387" s="45">
        <f t="shared" si="104"/>
        <v>1328.8092621659175</v>
      </c>
      <c r="AH387" s="46">
        <f t="shared" si="105"/>
        <v>132.88092621659175</v>
      </c>
      <c r="AI387" s="31">
        <f t="shared" si="106"/>
        <v>119.59283359493257</v>
      </c>
      <c r="AJ387" s="31">
        <f t="shared" si="107"/>
        <v>0</v>
      </c>
      <c r="AK387" s="31">
        <f t="shared" si="108"/>
        <v>0</v>
      </c>
      <c r="AL387" s="31">
        <f t="shared" si="109"/>
        <v>0</v>
      </c>
      <c r="AM387" s="31">
        <f t="shared" si="110"/>
        <v>6.644046310829587</v>
      </c>
      <c r="AN387" s="31">
        <f t="shared" si="111"/>
        <v>6.644046310829587</v>
      </c>
      <c r="AO387" s="31">
        <f t="shared" si="112"/>
        <v>0</v>
      </c>
      <c r="AP387" s="31">
        <f t="shared" si="113"/>
        <v>0</v>
      </c>
      <c r="AQ387" s="31">
        <f t="shared" si="114"/>
        <v>0</v>
      </c>
      <c r="AR387" s="31">
        <f t="shared" si="115"/>
        <v>0</v>
      </c>
      <c r="AS387" s="31">
        <f t="shared" si="116"/>
        <v>0</v>
      </c>
      <c r="AT387" s="31">
        <f t="shared" si="117"/>
        <v>0</v>
      </c>
      <c r="AU387" s="31">
        <f t="shared" si="118"/>
        <v>0</v>
      </c>
      <c r="AV387" s="31">
        <f t="shared" si="119"/>
        <v>0</v>
      </c>
      <c r="AW387" s="50">
        <f t="shared" si="120"/>
        <v>0</v>
      </c>
      <c r="AX387" s="30">
        <f t="shared" si="121"/>
        <v>0</v>
      </c>
      <c r="AY387" s="51">
        <f t="shared" si="122"/>
        <v>0</v>
      </c>
    </row>
    <row r="388" spans="1:51" ht="12" customHeight="1">
      <c r="A388" s="8" t="s">
        <v>49</v>
      </c>
      <c r="B388" s="8" t="s">
        <v>213</v>
      </c>
      <c r="C388" s="8">
        <v>1</v>
      </c>
      <c r="D388" s="11" t="s">
        <v>217</v>
      </c>
      <c r="E388" s="12">
        <v>53</v>
      </c>
      <c r="F388" s="12">
        <v>127</v>
      </c>
      <c r="G388" s="59">
        <v>73.7</v>
      </c>
      <c r="H388" s="8" t="s">
        <v>278</v>
      </c>
      <c r="I388" s="8">
        <v>1</v>
      </c>
      <c r="J388" s="8">
        <v>2</v>
      </c>
      <c r="K388" s="8">
        <v>4</v>
      </c>
      <c r="L388" s="8">
        <v>2</v>
      </c>
      <c r="M388" s="8">
        <v>9</v>
      </c>
      <c r="N388" s="10" t="s">
        <v>218</v>
      </c>
      <c r="O388" s="8">
        <v>9</v>
      </c>
      <c r="P388" s="8">
        <v>5</v>
      </c>
      <c r="Q388" s="7"/>
      <c r="V388" s="8">
        <v>97</v>
      </c>
      <c r="AC388" s="8">
        <v>3</v>
      </c>
      <c r="AF388" s="24">
        <f aca="true" t="shared" si="123" ref="AF388:AF451">F388-E388</f>
        <v>74</v>
      </c>
      <c r="AG388" s="45">
        <f aca="true" t="shared" si="124" ref="AG388:AG451">AF388*PI()*(2.825^2)</f>
        <v>1855.3185924580735</v>
      </c>
      <c r="AH388" s="46">
        <f aca="true" t="shared" si="125" ref="AH388:AH451">(P388/100)*AG388</f>
        <v>92.76592962290368</v>
      </c>
      <c r="AI388" s="31">
        <f aca="true" t="shared" si="126" ref="AI388:AI451">(Q388/100)*$AH388</f>
        <v>0</v>
      </c>
      <c r="AJ388" s="31">
        <f aca="true" t="shared" si="127" ref="AJ388:AJ451">(R388/100)*$AH388</f>
        <v>0</v>
      </c>
      <c r="AK388" s="31">
        <f aca="true" t="shared" si="128" ref="AK388:AK451">(S388/100)*$AH388</f>
        <v>0</v>
      </c>
      <c r="AL388" s="31">
        <f aca="true" t="shared" si="129" ref="AL388:AL451">(T388/100)*$AH388</f>
        <v>0</v>
      </c>
      <c r="AM388" s="31">
        <f aca="true" t="shared" si="130" ref="AM388:AM451">(U388/100)*$AH388</f>
        <v>0</v>
      </c>
      <c r="AN388" s="31">
        <f aca="true" t="shared" si="131" ref="AN388:AN451">(V388/100)*$AH388</f>
        <v>89.98295173421657</v>
      </c>
      <c r="AO388" s="31">
        <f aca="true" t="shared" si="132" ref="AO388:AO451">(W388/100)*$AH388</f>
        <v>0</v>
      </c>
      <c r="AP388" s="31">
        <f aca="true" t="shared" si="133" ref="AP388:AP451">(X388/100)*$AH388</f>
        <v>0</v>
      </c>
      <c r="AQ388" s="31">
        <f aca="true" t="shared" si="134" ref="AQ388:AQ451">(Y388/100)*$AH388</f>
        <v>0</v>
      </c>
      <c r="AR388" s="31">
        <f aca="true" t="shared" si="135" ref="AR388:AR451">(Z388/100)*$AH388</f>
        <v>0</v>
      </c>
      <c r="AS388" s="31">
        <f aca="true" t="shared" si="136" ref="AS388:AS451">(AA388/100)*$AH388</f>
        <v>0</v>
      </c>
      <c r="AT388" s="31">
        <f aca="true" t="shared" si="137" ref="AT388:AT451">(AB388/100)*$AH388</f>
        <v>0</v>
      </c>
      <c r="AU388" s="31">
        <f aca="true" t="shared" si="138" ref="AU388:AU451">(AC388/100)*$AH388</f>
        <v>2.7829778886871104</v>
      </c>
      <c r="AV388" s="31">
        <f aca="true" t="shared" si="139" ref="AV388:AV451">(AD388/100)*$AH388</f>
        <v>0</v>
      </c>
      <c r="AW388" s="50">
        <f t="shared" si="120"/>
        <v>0</v>
      </c>
      <c r="AX388" s="30">
        <f t="shared" si="121"/>
        <v>0</v>
      </c>
      <c r="AY388" s="51">
        <f t="shared" si="122"/>
        <v>1</v>
      </c>
    </row>
    <row r="389" spans="1:51" ht="12" customHeight="1">
      <c r="A389" s="8" t="s">
        <v>49</v>
      </c>
      <c r="B389" s="8" t="s">
        <v>213</v>
      </c>
      <c r="C389" s="8">
        <v>1</v>
      </c>
      <c r="D389" s="11" t="s">
        <v>217</v>
      </c>
      <c r="E389" s="12">
        <v>53</v>
      </c>
      <c r="F389" s="12">
        <v>127</v>
      </c>
      <c r="G389" s="59">
        <v>73.7</v>
      </c>
      <c r="H389" s="8" t="s">
        <v>278</v>
      </c>
      <c r="I389" s="8">
        <v>1</v>
      </c>
      <c r="J389" s="8">
        <v>2</v>
      </c>
      <c r="K389" s="8">
        <v>1</v>
      </c>
      <c r="L389" s="8">
        <v>2</v>
      </c>
      <c r="M389" s="8">
        <v>9</v>
      </c>
      <c r="N389" s="10" t="s">
        <v>218</v>
      </c>
      <c r="O389" s="8">
        <v>9</v>
      </c>
      <c r="P389" s="8">
        <v>10</v>
      </c>
      <c r="Q389" s="7">
        <v>90</v>
      </c>
      <c r="U389" s="8">
        <v>5</v>
      </c>
      <c r="V389" s="8">
        <v>5</v>
      </c>
      <c r="AF389" s="24">
        <f t="shared" si="123"/>
        <v>74</v>
      </c>
      <c r="AG389" s="45">
        <f t="shared" si="124"/>
        <v>1855.3185924580735</v>
      </c>
      <c r="AH389" s="46">
        <f t="shared" si="125"/>
        <v>185.53185924580737</v>
      </c>
      <c r="AI389" s="31">
        <f t="shared" si="126"/>
        <v>166.97867332122664</v>
      </c>
      <c r="AJ389" s="31">
        <f t="shared" si="127"/>
        <v>0</v>
      </c>
      <c r="AK389" s="31">
        <f t="shared" si="128"/>
        <v>0</v>
      </c>
      <c r="AL389" s="31">
        <f t="shared" si="129"/>
        <v>0</v>
      </c>
      <c r="AM389" s="31">
        <f t="shared" si="130"/>
        <v>9.27659296229037</v>
      </c>
      <c r="AN389" s="31">
        <f t="shared" si="131"/>
        <v>9.27659296229037</v>
      </c>
      <c r="AO389" s="31">
        <f t="shared" si="132"/>
        <v>0</v>
      </c>
      <c r="AP389" s="31">
        <f t="shared" si="133"/>
        <v>0</v>
      </c>
      <c r="AQ389" s="31">
        <f t="shared" si="134"/>
        <v>0</v>
      </c>
      <c r="AR389" s="31">
        <f t="shared" si="135"/>
        <v>0</v>
      </c>
      <c r="AS389" s="31">
        <f t="shared" si="136"/>
        <v>0</v>
      </c>
      <c r="AT389" s="31">
        <f t="shared" si="137"/>
        <v>0</v>
      </c>
      <c r="AU389" s="31">
        <f t="shared" si="138"/>
        <v>0</v>
      </c>
      <c r="AV389" s="31">
        <f t="shared" si="139"/>
        <v>0</v>
      </c>
      <c r="AW389" s="50">
        <f aca="true" t="shared" si="140" ref="AW389:AW452">IF(AC389+AB389&gt;40,1,0)</f>
        <v>0</v>
      </c>
      <c r="AX389" s="30">
        <f aca="true" t="shared" si="141" ref="AX389:AX452">IF(AND(AND(AB389+AC389&lt;45,AB389+AC389&gt;10),V389&gt;(100-AB389+AC389)/2),1,0)</f>
        <v>0</v>
      </c>
      <c r="AY389" s="51">
        <f t="shared" si="122"/>
        <v>0</v>
      </c>
    </row>
    <row r="390" spans="1:51" ht="12" customHeight="1">
      <c r="A390" s="8" t="s">
        <v>49</v>
      </c>
      <c r="B390" s="8" t="s">
        <v>213</v>
      </c>
      <c r="C390" s="8">
        <v>1</v>
      </c>
      <c r="D390" s="8" t="s">
        <v>219</v>
      </c>
      <c r="E390" s="9">
        <v>127</v>
      </c>
      <c r="F390" s="9">
        <v>150</v>
      </c>
      <c r="G390" s="57">
        <v>74.185</v>
      </c>
      <c r="H390" s="8" t="s">
        <v>278</v>
      </c>
      <c r="I390" s="8">
        <v>1</v>
      </c>
      <c r="J390" s="8">
        <v>2</v>
      </c>
      <c r="K390" s="8">
        <v>1</v>
      </c>
      <c r="L390" s="8">
        <v>2</v>
      </c>
      <c r="M390" s="8">
        <v>3</v>
      </c>
      <c r="N390" s="10" t="s">
        <v>119</v>
      </c>
      <c r="O390" s="8">
        <v>1</v>
      </c>
      <c r="P390" s="8">
        <v>20</v>
      </c>
      <c r="Q390" s="7">
        <v>80</v>
      </c>
      <c r="U390" s="8">
        <v>10</v>
      </c>
      <c r="V390" s="8">
        <v>10</v>
      </c>
      <c r="AF390" s="24">
        <f t="shared" si="123"/>
        <v>23</v>
      </c>
      <c r="AG390" s="45">
        <f t="shared" si="124"/>
        <v>576.653076034266</v>
      </c>
      <c r="AH390" s="46">
        <f t="shared" si="125"/>
        <v>115.3306152068532</v>
      </c>
      <c r="AI390" s="31">
        <f t="shared" si="126"/>
        <v>92.26449216548257</v>
      </c>
      <c r="AJ390" s="31">
        <f t="shared" si="127"/>
        <v>0</v>
      </c>
      <c r="AK390" s="31">
        <f t="shared" si="128"/>
        <v>0</v>
      </c>
      <c r="AL390" s="31">
        <f t="shared" si="129"/>
        <v>0</v>
      </c>
      <c r="AM390" s="31">
        <f t="shared" si="130"/>
        <v>11.53306152068532</v>
      </c>
      <c r="AN390" s="31">
        <f t="shared" si="131"/>
        <v>11.53306152068532</v>
      </c>
      <c r="AO390" s="31">
        <f t="shared" si="132"/>
        <v>0</v>
      </c>
      <c r="AP390" s="31">
        <f t="shared" si="133"/>
        <v>0</v>
      </c>
      <c r="AQ390" s="31">
        <f t="shared" si="134"/>
        <v>0</v>
      </c>
      <c r="AR390" s="31">
        <f t="shared" si="135"/>
        <v>0</v>
      </c>
      <c r="AS390" s="31">
        <f t="shared" si="136"/>
        <v>0</v>
      </c>
      <c r="AT390" s="31">
        <f t="shared" si="137"/>
        <v>0</v>
      </c>
      <c r="AU390" s="31">
        <f t="shared" si="138"/>
        <v>0</v>
      </c>
      <c r="AV390" s="31">
        <f t="shared" si="139"/>
        <v>0</v>
      </c>
      <c r="AW390" s="50">
        <f t="shared" si="140"/>
        <v>0</v>
      </c>
      <c r="AX390" s="30">
        <f t="shared" si="141"/>
        <v>0</v>
      </c>
      <c r="AY390" s="51">
        <f t="shared" si="122"/>
        <v>0</v>
      </c>
    </row>
    <row r="391" spans="1:51" ht="12" customHeight="1">
      <c r="A391" s="8" t="s">
        <v>49</v>
      </c>
      <c r="B391" s="8" t="s">
        <v>213</v>
      </c>
      <c r="C391" s="8">
        <v>1</v>
      </c>
      <c r="D391" s="8" t="s">
        <v>219</v>
      </c>
      <c r="E391" s="9">
        <v>127</v>
      </c>
      <c r="F391" s="9">
        <v>150</v>
      </c>
      <c r="G391" s="57">
        <v>74.185</v>
      </c>
      <c r="H391" s="8" t="s">
        <v>278</v>
      </c>
      <c r="I391" s="8">
        <v>2</v>
      </c>
      <c r="J391" s="8">
        <v>2</v>
      </c>
      <c r="K391" s="8">
        <v>4</v>
      </c>
      <c r="L391" s="8">
        <v>2</v>
      </c>
      <c r="M391" s="8">
        <v>3</v>
      </c>
      <c r="N391" s="18" t="s">
        <v>220</v>
      </c>
      <c r="O391" s="8">
        <v>1</v>
      </c>
      <c r="P391" s="8">
        <v>3</v>
      </c>
      <c r="Q391" s="7"/>
      <c r="V391" s="8">
        <v>100</v>
      </c>
      <c r="AF391" s="24">
        <f t="shared" si="123"/>
        <v>23</v>
      </c>
      <c r="AG391" s="45">
        <f t="shared" si="124"/>
        <v>576.653076034266</v>
      </c>
      <c r="AH391" s="46">
        <f t="shared" si="125"/>
        <v>17.299592281027977</v>
      </c>
      <c r="AI391" s="31">
        <f t="shared" si="126"/>
        <v>0</v>
      </c>
      <c r="AJ391" s="31">
        <f t="shared" si="127"/>
        <v>0</v>
      </c>
      <c r="AK391" s="31">
        <f t="shared" si="128"/>
        <v>0</v>
      </c>
      <c r="AL391" s="31">
        <f t="shared" si="129"/>
        <v>0</v>
      </c>
      <c r="AM391" s="31">
        <f t="shared" si="130"/>
        <v>0</v>
      </c>
      <c r="AN391" s="31">
        <f t="shared" si="131"/>
        <v>17.299592281027977</v>
      </c>
      <c r="AO391" s="31">
        <f t="shared" si="132"/>
        <v>0</v>
      </c>
      <c r="AP391" s="31">
        <f t="shared" si="133"/>
        <v>0</v>
      </c>
      <c r="AQ391" s="31">
        <f t="shared" si="134"/>
        <v>0</v>
      </c>
      <c r="AR391" s="31">
        <f t="shared" si="135"/>
        <v>0</v>
      </c>
      <c r="AS391" s="31">
        <f t="shared" si="136"/>
        <v>0</v>
      </c>
      <c r="AT391" s="31">
        <f t="shared" si="137"/>
        <v>0</v>
      </c>
      <c r="AU391" s="31">
        <f t="shared" si="138"/>
        <v>0</v>
      </c>
      <c r="AV391" s="31">
        <f t="shared" si="139"/>
        <v>0</v>
      </c>
      <c r="AW391" s="50">
        <f t="shared" si="140"/>
        <v>0</v>
      </c>
      <c r="AX391" s="30">
        <f t="shared" si="141"/>
        <v>0</v>
      </c>
      <c r="AY391" s="51">
        <f t="shared" si="122"/>
        <v>1</v>
      </c>
    </row>
    <row r="392" spans="1:51" ht="12" customHeight="1">
      <c r="A392" s="8" t="s">
        <v>49</v>
      </c>
      <c r="B392" s="8" t="s">
        <v>213</v>
      </c>
      <c r="C392" s="8">
        <v>2</v>
      </c>
      <c r="D392" s="11" t="s">
        <v>221</v>
      </c>
      <c r="E392" s="12">
        <v>0</v>
      </c>
      <c r="F392" s="12">
        <v>83</v>
      </c>
      <c r="G392" s="59">
        <v>74.705</v>
      </c>
      <c r="H392" s="8" t="s">
        <v>278</v>
      </c>
      <c r="I392" s="8">
        <v>1</v>
      </c>
      <c r="J392" s="8">
        <v>2</v>
      </c>
      <c r="K392" s="8">
        <v>1</v>
      </c>
      <c r="L392" s="8">
        <v>2</v>
      </c>
      <c r="M392" s="8">
        <v>3</v>
      </c>
      <c r="N392" s="10" t="s">
        <v>119</v>
      </c>
      <c r="O392" s="8">
        <v>1</v>
      </c>
      <c r="P392" s="8">
        <v>20</v>
      </c>
      <c r="Q392" s="7">
        <v>80</v>
      </c>
      <c r="U392" s="8">
        <v>10</v>
      </c>
      <c r="V392" s="8">
        <v>10</v>
      </c>
      <c r="AF392" s="24">
        <f t="shared" si="123"/>
        <v>83</v>
      </c>
      <c r="AG392" s="45">
        <f t="shared" si="124"/>
        <v>2080.965448297569</v>
      </c>
      <c r="AH392" s="46">
        <f t="shared" si="125"/>
        <v>416.1930896595138</v>
      </c>
      <c r="AI392" s="31">
        <f t="shared" si="126"/>
        <v>332.95447172761106</v>
      </c>
      <c r="AJ392" s="31">
        <f t="shared" si="127"/>
        <v>0</v>
      </c>
      <c r="AK392" s="31">
        <f t="shared" si="128"/>
        <v>0</v>
      </c>
      <c r="AL392" s="31">
        <f t="shared" si="129"/>
        <v>0</v>
      </c>
      <c r="AM392" s="31">
        <f t="shared" si="130"/>
        <v>41.61930896595138</v>
      </c>
      <c r="AN392" s="31">
        <f t="shared" si="131"/>
        <v>41.61930896595138</v>
      </c>
      <c r="AO392" s="31">
        <f t="shared" si="132"/>
        <v>0</v>
      </c>
      <c r="AP392" s="31">
        <f t="shared" si="133"/>
        <v>0</v>
      </c>
      <c r="AQ392" s="31">
        <f t="shared" si="134"/>
        <v>0</v>
      </c>
      <c r="AR392" s="31">
        <f t="shared" si="135"/>
        <v>0</v>
      </c>
      <c r="AS392" s="31">
        <f t="shared" si="136"/>
        <v>0</v>
      </c>
      <c r="AT392" s="31">
        <f t="shared" si="137"/>
        <v>0</v>
      </c>
      <c r="AU392" s="31">
        <f t="shared" si="138"/>
        <v>0</v>
      </c>
      <c r="AV392" s="31">
        <f t="shared" si="139"/>
        <v>0</v>
      </c>
      <c r="AW392" s="50">
        <f t="shared" si="140"/>
        <v>0</v>
      </c>
      <c r="AX392" s="30">
        <f t="shared" si="141"/>
        <v>0</v>
      </c>
      <c r="AY392" s="51">
        <f t="shared" si="122"/>
        <v>0</v>
      </c>
    </row>
    <row r="393" spans="1:51" ht="12" customHeight="1">
      <c r="A393" s="8" t="s">
        <v>49</v>
      </c>
      <c r="B393" s="8" t="s">
        <v>213</v>
      </c>
      <c r="C393" s="8">
        <v>2</v>
      </c>
      <c r="D393" s="11" t="s">
        <v>222</v>
      </c>
      <c r="E393" s="12">
        <v>83</v>
      </c>
      <c r="F393" s="12">
        <v>144</v>
      </c>
      <c r="G393" s="59">
        <v>75.425</v>
      </c>
      <c r="H393" s="8" t="s">
        <v>278</v>
      </c>
      <c r="I393" s="8">
        <v>1</v>
      </c>
      <c r="J393" s="8">
        <v>2</v>
      </c>
      <c r="K393" s="8">
        <v>4</v>
      </c>
      <c r="P393" s="8">
        <v>10</v>
      </c>
      <c r="Q393" s="7">
        <v>2</v>
      </c>
      <c r="U393" s="17"/>
      <c r="V393" s="8">
        <v>80</v>
      </c>
      <c r="AB393" s="8">
        <v>5</v>
      </c>
      <c r="AC393" s="8">
        <v>13</v>
      </c>
      <c r="AF393" s="24">
        <f t="shared" si="123"/>
        <v>61</v>
      </c>
      <c r="AG393" s="45">
        <f t="shared" si="124"/>
        <v>1529.3842451343578</v>
      </c>
      <c r="AH393" s="46">
        <f t="shared" si="125"/>
        <v>152.9384245134358</v>
      </c>
      <c r="AI393" s="31">
        <f t="shared" si="126"/>
        <v>3.058768490268716</v>
      </c>
      <c r="AJ393" s="31">
        <f t="shared" si="127"/>
        <v>0</v>
      </c>
      <c r="AK393" s="31">
        <f t="shared" si="128"/>
        <v>0</v>
      </c>
      <c r="AL393" s="31">
        <f t="shared" si="129"/>
        <v>0</v>
      </c>
      <c r="AM393" s="31">
        <f t="shared" si="130"/>
        <v>0</v>
      </c>
      <c r="AN393" s="31">
        <f t="shared" si="131"/>
        <v>122.35073961074863</v>
      </c>
      <c r="AO393" s="31">
        <f t="shared" si="132"/>
        <v>0</v>
      </c>
      <c r="AP393" s="31">
        <f t="shared" si="133"/>
        <v>0</v>
      </c>
      <c r="AQ393" s="31">
        <f t="shared" si="134"/>
        <v>0</v>
      </c>
      <c r="AR393" s="31">
        <f t="shared" si="135"/>
        <v>0</v>
      </c>
      <c r="AS393" s="31">
        <f t="shared" si="136"/>
        <v>0</v>
      </c>
      <c r="AT393" s="31">
        <f t="shared" si="137"/>
        <v>7.64692122567179</v>
      </c>
      <c r="AU393" s="31">
        <f t="shared" si="138"/>
        <v>19.881995186746654</v>
      </c>
      <c r="AV393" s="31">
        <f t="shared" si="139"/>
        <v>0</v>
      </c>
      <c r="AW393" s="50">
        <f t="shared" si="140"/>
        <v>0</v>
      </c>
      <c r="AX393" s="30">
        <f t="shared" si="141"/>
        <v>1</v>
      </c>
      <c r="AY393" s="51">
        <f t="shared" si="122"/>
        <v>0</v>
      </c>
    </row>
    <row r="394" spans="1:51" ht="12" customHeight="1">
      <c r="A394" s="8" t="s">
        <v>49</v>
      </c>
      <c r="B394" s="8" t="s">
        <v>213</v>
      </c>
      <c r="C394" s="8">
        <v>2</v>
      </c>
      <c r="D394" s="11" t="s">
        <v>222</v>
      </c>
      <c r="E394" s="12">
        <v>83</v>
      </c>
      <c r="F394" s="12">
        <v>144</v>
      </c>
      <c r="G394" s="59">
        <v>75.425</v>
      </c>
      <c r="H394" s="8" t="s">
        <v>278</v>
      </c>
      <c r="I394" s="8">
        <v>1</v>
      </c>
      <c r="J394" s="8">
        <v>2</v>
      </c>
      <c r="K394" s="8">
        <v>2</v>
      </c>
      <c r="L394" s="8">
        <v>2</v>
      </c>
      <c r="M394" s="8">
        <v>3</v>
      </c>
      <c r="N394" s="10" t="s">
        <v>74</v>
      </c>
      <c r="O394" s="8">
        <v>1</v>
      </c>
      <c r="P394" s="8">
        <v>2</v>
      </c>
      <c r="Q394" s="7"/>
      <c r="U394" s="8">
        <v>90</v>
      </c>
      <c r="V394" s="8">
        <v>10</v>
      </c>
      <c r="AF394" s="24">
        <f t="shared" si="123"/>
        <v>61</v>
      </c>
      <c r="AG394" s="45">
        <f t="shared" si="124"/>
        <v>1529.3842451343578</v>
      </c>
      <c r="AH394" s="46">
        <f t="shared" si="125"/>
        <v>30.58768490268716</v>
      </c>
      <c r="AI394" s="31">
        <f t="shared" si="126"/>
        <v>0</v>
      </c>
      <c r="AJ394" s="31">
        <f t="shared" si="127"/>
        <v>0</v>
      </c>
      <c r="AK394" s="31">
        <f t="shared" si="128"/>
        <v>0</v>
      </c>
      <c r="AL394" s="31">
        <f t="shared" si="129"/>
        <v>0</v>
      </c>
      <c r="AM394" s="31">
        <f t="shared" si="130"/>
        <v>27.528916412418443</v>
      </c>
      <c r="AN394" s="31">
        <f t="shared" si="131"/>
        <v>3.058768490268716</v>
      </c>
      <c r="AO394" s="31">
        <f t="shared" si="132"/>
        <v>0</v>
      </c>
      <c r="AP394" s="31">
        <f t="shared" si="133"/>
        <v>0</v>
      </c>
      <c r="AQ394" s="31">
        <f t="shared" si="134"/>
        <v>0</v>
      </c>
      <c r="AR394" s="31">
        <f t="shared" si="135"/>
        <v>0</v>
      </c>
      <c r="AS394" s="31">
        <f t="shared" si="136"/>
        <v>0</v>
      </c>
      <c r="AT394" s="31">
        <f t="shared" si="137"/>
        <v>0</v>
      </c>
      <c r="AU394" s="31">
        <f t="shared" si="138"/>
        <v>0</v>
      </c>
      <c r="AV394" s="31">
        <f t="shared" si="139"/>
        <v>0</v>
      </c>
      <c r="AW394" s="50">
        <f t="shared" si="140"/>
        <v>0</v>
      </c>
      <c r="AX394" s="30">
        <f t="shared" si="141"/>
        <v>0</v>
      </c>
      <c r="AY394" s="51">
        <f t="shared" si="122"/>
        <v>0</v>
      </c>
    </row>
    <row r="395" spans="1:51" ht="12" customHeight="1">
      <c r="A395" s="8" t="s">
        <v>49</v>
      </c>
      <c r="B395" s="8" t="s">
        <v>213</v>
      </c>
      <c r="C395" s="8">
        <v>3</v>
      </c>
      <c r="D395" s="11" t="s">
        <v>223</v>
      </c>
      <c r="E395" s="12">
        <v>0</v>
      </c>
      <c r="F395" s="12">
        <v>13</v>
      </c>
      <c r="G395" s="59">
        <v>75.795</v>
      </c>
      <c r="H395" s="8" t="s">
        <v>278</v>
      </c>
      <c r="I395" s="8">
        <v>1</v>
      </c>
      <c r="J395" s="8">
        <v>2</v>
      </c>
      <c r="K395" s="8">
        <v>4</v>
      </c>
      <c r="L395" s="8">
        <v>2</v>
      </c>
      <c r="M395" s="8">
        <v>1</v>
      </c>
      <c r="N395" s="10" t="s">
        <v>224</v>
      </c>
      <c r="O395" s="8">
        <v>1</v>
      </c>
      <c r="P395" s="8">
        <v>7</v>
      </c>
      <c r="Q395" s="7">
        <v>100</v>
      </c>
      <c r="AF395" s="24">
        <f t="shared" si="123"/>
        <v>13</v>
      </c>
      <c r="AG395" s="45">
        <f t="shared" si="124"/>
        <v>325.9343473237156</v>
      </c>
      <c r="AH395" s="46">
        <f t="shared" si="125"/>
        <v>22.815404312660093</v>
      </c>
      <c r="AI395" s="31">
        <f t="shared" si="126"/>
        <v>22.815404312660093</v>
      </c>
      <c r="AJ395" s="31">
        <f t="shared" si="127"/>
        <v>0</v>
      </c>
      <c r="AK395" s="31">
        <f t="shared" si="128"/>
        <v>0</v>
      </c>
      <c r="AL395" s="31">
        <f t="shared" si="129"/>
        <v>0</v>
      </c>
      <c r="AM395" s="31">
        <f t="shared" si="130"/>
        <v>0</v>
      </c>
      <c r="AN395" s="31">
        <f t="shared" si="131"/>
        <v>0</v>
      </c>
      <c r="AO395" s="31">
        <f t="shared" si="132"/>
        <v>0</v>
      </c>
      <c r="AP395" s="31">
        <f t="shared" si="133"/>
        <v>0</v>
      </c>
      <c r="AQ395" s="31">
        <f t="shared" si="134"/>
        <v>0</v>
      </c>
      <c r="AR395" s="31">
        <f t="shared" si="135"/>
        <v>0</v>
      </c>
      <c r="AS395" s="31">
        <f t="shared" si="136"/>
        <v>0</v>
      </c>
      <c r="AT395" s="31">
        <f t="shared" si="137"/>
        <v>0</v>
      </c>
      <c r="AU395" s="31">
        <f t="shared" si="138"/>
        <v>0</v>
      </c>
      <c r="AV395" s="31">
        <f t="shared" si="139"/>
        <v>0</v>
      </c>
      <c r="AW395" s="50">
        <f t="shared" si="140"/>
        <v>0</v>
      </c>
      <c r="AX395" s="30">
        <f t="shared" si="141"/>
        <v>0</v>
      </c>
      <c r="AY395" s="51">
        <f t="shared" si="122"/>
        <v>0</v>
      </c>
    </row>
    <row r="396" spans="1:51" ht="12" customHeight="1">
      <c r="A396" s="8" t="s">
        <v>49</v>
      </c>
      <c r="B396" s="8" t="s">
        <v>213</v>
      </c>
      <c r="C396" s="8">
        <v>3</v>
      </c>
      <c r="D396" s="11" t="s">
        <v>225</v>
      </c>
      <c r="E396" s="9">
        <v>13</v>
      </c>
      <c r="F396" s="9">
        <v>41</v>
      </c>
      <c r="G396" s="57">
        <v>76</v>
      </c>
      <c r="H396" s="8" t="s">
        <v>349</v>
      </c>
      <c r="I396" s="8">
        <v>1</v>
      </c>
      <c r="J396" s="8">
        <v>2</v>
      </c>
      <c r="K396" s="8">
        <v>4</v>
      </c>
      <c r="L396" s="8">
        <v>4</v>
      </c>
      <c r="M396" s="8">
        <v>3</v>
      </c>
      <c r="N396" s="10" t="s">
        <v>119</v>
      </c>
      <c r="O396" s="8">
        <v>2</v>
      </c>
      <c r="P396" s="8">
        <v>15</v>
      </c>
      <c r="Q396" s="7">
        <v>95</v>
      </c>
      <c r="U396" s="8">
        <v>5</v>
      </c>
      <c r="AF396" s="24">
        <f t="shared" si="123"/>
        <v>28</v>
      </c>
      <c r="AG396" s="45">
        <f t="shared" si="124"/>
        <v>702.0124403895412</v>
      </c>
      <c r="AH396" s="46">
        <f t="shared" si="125"/>
        <v>105.30186605843117</v>
      </c>
      <c r="AI396" s="31">
        <f t="shared" si="126"/>
        <v>100.03677275550962</v>
      </c>
      <c r="AJ396" s="31">
        <f t="shared" si="127"/>
        <v>0</v>
      </c>
      <c r="AK396" s="31">
        <f t="shared" si="128"/>
        <v>0</v>
      </c>
      <c r="AL396" s="31">
        <f t="shared" si="129"/>
        <v>0</v>
      </c>
      <c r="AM396" s="31">
        <f t="shared" si="130"/>
        <v>5.265093302921559</v>
      </c>
      <c r="AN396" s="31">
        <f t="shared" si="131"/>
        <v>0</v>
      </c>
      <c r="AO396" s="31">
        <f t="shared" si="132"/>
        <v>0</v>
      </c>
      <c r="AP396" s="31">
        <f t="shared" si="133"/>
        <v>0</v>
      </c>
      <c r="AQ396" s="31">
        <f t="shared" si="134"/>
        <v>0</v>
      </c>
      <c r="AR396" s="31">
        <f t="shared" si="135"/>
        <v>0</v>
      </c>
      <c r="AS396" s="31">
        <f t="shared" si="136"/>
        <v>0</v>
      </c>
      <c r="AT396" s="31">
        <f t="shared" si="137"/>
        <v>0</v>
      </c>
      <c r="AU396" s="31">
        <f t="shared" si="138"/>
        <v>0</v>
      </c>
      <c r="AV396" s="31">
        <f t="shared" si="139"/>
        <v>0</v>
      </c>
      <c r="AW396" s="50">
        <f t="shared" si="140"/>
        <v>0</v>
      </c>
      <c r="AX396" s="30">
        <f t="shared" si="141"/>
        <v>0</v>
      </c>
      <c r="AY396" s="51">
        <f t="shared" si="122"/>
        <v>0</v>
      </c>
    </row>
    <row r="397" spans="1:51" ht="12" customHeight="1">
      <c r="A397" s="8" t="s">
        <v>49</v>
      </c>
      <c r="B397" s="8" t="s">
        <v>213</v>
      </c>
      <c r="C397" s="8">
        <v>3</v>
      </c>
      <c r="D397" s="8">
        <v>7</v>
      </c>
      <c r="E397" s="9">
        <v>41</v>
      </c>
      <c r="F397" s="9">
        <v>45</v>
      </c>
      <c r="G397" s="57">
        <v>76.16</v>
      </c>
      <c r="H397" s="8" t="s">
        <v>278</v>
      </c>
      <c r="I397" s="8">
        <v>1</v>
      </c>
      <c r="J397" s="8">
        <v>2</v>
      </c>
      <c r="K397" s="8">
        <v>4</v>
      </c>
      <c r="L397" s="8">
        <v>4</v>
      </c>
      <c r="M397" s="8">
        <v>3</v>
      </c>
      <c r="N397" s="10" t="s">
        <v>224</v>
      </c>
      <c r="O397" s="8">
        <v>2</v>
      </c>
      <c r="P397" s="8">
        <v>15</v>
      </c>
      <c r="U397" s="8">
        <v>5</v>
      </c>
      <c r="V397" s="7">
        <v>95</v>
      </c>
      <c r="AF397" s="24">
        <f t="shared" si="123"/>
        <v>4</v>
      </c>
      <c r="AG397" s="45">
        <f t="shared" si="124"/>
        <v>100.28749148422018</v>
      </c>
      <c r="AH397" s="46">
        <f t="shared" si="125"/>
        <v>15.043123722633027</v>
      </c>
      <c r="AI397" s="31">
        <f t="shared" si="126"/>
        <v>0</v>
      </c>
      <c r="AJ397" s="31">
        <f t="shared" si="127"/>
        <v>0</v>
      </c>
      <c r="AK397" s="31">
        <f t="shared" si="128"/>
        <v>0</v>
      </c>
      <c r="AL397" s="31">
        <f t="shared" si="129"/>
        <v>0</v>
      </c>
      <c r="AM397" s="31">
        <f t="shared" si="130"/>
        <v>0.7521561861316514</v>
      </c>
      <c r="AN397" s="31">
        <f t="shared" si="131"/>
        <v>14.290967536501375</v>
      </c>
      <c r="AO397" s="31">
        <f t="shared" si="132"/>
        <v>0</v>
      </c>
      <c r="AP397" s="31">
        <f t="shared" si="133"/>
        <v>0</v>
      </c>
      <c r="AQ397" s="31">
        <f t="shared" si="134"/>
        <v>0</v>
      </c>
      <c r="AR397" s="31">
        <f t="shared" si="135"/>
        <v>0</v>
      </c>
      <c r="AS397" s="31">
        <f t="shared" si="136"/>
        <v>0</v>
      </c>
      <c r="AT397" s="31">
        <f t="shared" si="137"/>
        <v>0</v>
      </c>
      <c r="AU397" s="31">
        <f t="shared" si="138"/>
        <v>0</v>
      </c>
      <c r="AV397" s="31">
        <f t="shared" si="139"/>
        <v>0</v>
      </c>
      <c r="AW397" s="50">
        <f t="shared" si="140"/>
        <v>0</v>
      </c>
      <c r="AX397" s="30">
        <f t="shared" si="141"/>
        <v>0</v>
      </c>
      <c r="AY397" s="51">
        <f t="shared" si="122"/>
        <v>1</v>
      </c>
    </row>
    <row r="398" spans="1:51" ht="12" customHeight="1">
      <c r="A398" s="8" t="s">
        <v>49</v>
      </c>
      <c r="B398" s="8" t="s">
        <v>213</v>
      </c>
      <c r="C398" s="8">
        <v>3</v>
      </c>
      <c r="D398" s="8">
        <v>7</v>
      </c>
      <c r="E398" s="9">
        <v>41</v>
      </c>
      <c r="F398" s="9">
        <v>45</v>
      </c>
      <c r="G398" s="57">
        <v>76.16</v>
      </c>
      <c r="H398" s="8" t="s">
        <v>278</v>
      </c>
      <c r="I398" s="8">
        <v>2</v>
      </c>
      <c r="J398" s="8">
        <v>2</v>
      </c>
      <c r="K398" s="8">
        <v>1</v>
      </c>
      <c r="L398" s="8">
        <v>2</v>
      </c>
      <c r="M398" s="8">
        <v>9</v>
      </c>
      <c r="N398" s="10" t="s">
        <v>67</v>
      </c>
      <c r="O398" s="8">
        <v>9</v>
      </c>
      <c r="P398" s="8">
        <v>5</v>
      </c>
      <c r="Q398" s="7">
        <v>100</v>
      </c>
      <c r="AF398" s="24">
        <f t="shared" si="123"/>
        <v>4</v>
      </c>
      <c r="AG398" s="45">
        <f t="shared" si="124"/>
        <v>100.28749148422018</v>
      </c>
      <c r="AH398" s="46">
        <f t="shared" si="125"/>
        <v>5.0143745742110095</v>
      </c>
      <c r="AI398" s="31">
        <f t="shared" si="126"/>
        <v>5.0143745742110095</v>
      </c>
      <c r="AJ398" s="31">
        <f t="shared" si="127"/>
        <v>0</v>
      </c>
      <c r="AK398" s="31">
        <f t="shared" si="128"/>
        <v>0</v>
      </c>
      <c r="AL398" s="31">
        <f t="shared" si="129"/>
        <v>0</v>
      </c>
      <c r="AM398" s="31">
        <f t="shared" si="130"/>
        <v>0</v>
      </c>
      <c r="AN398" s="31">
        <f t="shared" si="131"/>
        <v>0</v>
      </c>
      <c r="AO398" s="31">
        <f t="shared" si="132"/>
        <v>0</v>
      </c>
      <c r="AP398" s="31">
        <f t="shared" si="133"/>
        <v>0</v>
      </c>
      <c r="AQ398" s="31">
        <f t="shared" si="134"/>
        <v>0</v>
      </c>
      <c r="AR398" s="31">
        <f t="shared" si="135"/>
        <v>0</v>
      </c>
      <c r="AS398" s="31">
        <f t="shared" si="136"/>
        <v>0</v>
      </c>
      <c r="AT398" s="31">
        <f t="shared" si="137"/>
        <v>0</v>
      </c>
      <c r="AU398" s="31">
        <f t="shared" si="138"/>
        <v>0</v>
      </c>
      <c r="AV398" s="31">
        <f t="shared" si="139"/>
        <v>0</v>
      </c>
      <c r="AW398" s="50">
        <f t="shared" si="140"/>
        <v>0</v>
      </c>
      <c r="AX398" s="30">
        <f t="shared" si="141"/>
        <v>0</v>
      </c>
      <c r="AY398" s="51">
        <f t="shared" si="122"/>
        <v>0</v>
      </c>
    </row>
    <row r="399" spans="1:51" ht="12" customHeight="1">
      <c r="A399" s="8" t="s">
        <v>49</v>
      </c>
      <c r="B399" s="8" t="s">
        <v>213</v>
      </c>
      <c r="C399" s="8">
        <v>3</v>
      </c>
      <c r="D399" s="11" t="s">
        <v>226</v>
      </c>
      <c r="E399" s="12">
        <v>45</v>
      </c>
      <c r="F399" s="12">
        <v>105</v>
      </c>
      <c r="G399" s="59">
        <v>76.48</v>
      </c>
      <c r="H399" s="8" t="s">
        <v>349</v>
      </c>
      <c r="I399" s="8">
        <v>1</v>
      </c>
      <c r="J399" s="8">
        <v>2</v>
      </c>
      <c r="K399" s="8">
        <v>4</v>
      </c>
      <c r="L399" s="8">
        <v>4</v>
      </c>
      <c r="M399" s="8">
        <v>3</v>
      </c>
      <c r="N399" s="10" t="s">
        <v>119</v>
      </c>
      <c r="O399" s="8">
        <v>2</v>
      </c>
      <c r="P399" s="8">
        <v>7</v>
      </c>
      <c r="Q399" s="7">
        <v>95</v>
      </c>
      <c r="U399" s="8">
        <v>5</v>
      </c>
      <c r="AF399" s="24">
        <f t="shared" si="123"/>
        <v>60</v>
      </c>
      <c r="AG399" s="45">
        <f t="shared" si="124"/>
        <v>1504.3123722633027</v>
      </c>
      <c r="AH399" s="46">
        <f t="shared" si="125"/>
        <v>105.3018660584312</v>
      </c>
      <c r="AI399" s="31">
        <f t="shared" si="126"/>
        <v>100.03677275550963</v>
      </c>
      <c r="AJ399" s="31">
        <f t="shared" si="127"/>
        <v>0</v>
      </c>
      <c r="AK399" s="31">
        <f t="shared" si="128"/>
        <v>0</v>
      </c>
      <c r="AL399" s="31">
        <f t="shared" si="129"/>
        <v>0</v>
      </c>
      <c r="AM399" s="31">
        <f t="shared" si="130"/>
        <v>5.26509330292156</v>
      </c>
      <c r="AN399" s="31">
        <f t="shared" si="131"/>
        <v>0</v>
      </c>
      <c r="AO399" s="31">
        <f t="shared" si="132"/>
        <v>0</v>
      </c>
      <c r="AP399" s="31">
        <f t="shared" si="133"/>
        <v>0</v>
      </c>
      <c r="AQ399" s="31">
        <f t="shared" si="134"/>
        <v>0</v>
      </c>
      <c r="AR399" s="31">
        <f t="shared" si="135"/>
        <v>0</v>
      </c>
      <c r="AS399" s="31">
        <f t="shared" si="136"/>
        <v>0</v>
      </c>
      <c r="AT399" s="31">
        <f t="shared" si="137"/>
        <v>0</v>
      </c>
      <c r="AU399" s="31">
        <f t="shared" si="138"/>
        <v>0</v>
      </c>
      <c r="AV399" s="31">
        <f t="shared" si="139"/>
        <v>0</v>
      </c>
      <c r="AW399" s="50">
        <f t="shared" si="140"/>
        <v>0</v>
      </c>
      <c r="AX399" s="30">
        <f t="shared" si="141"/>
        <v>0</v>
      </c>
      <c r="AY399" s="51">
        <f t="shared" si="122"/>
        <v>0</v>
      </c>
    </row>
    <row r="400" spans="1:51" ht="12" customHeight="1">
      <c r="A400" s="8" t="s">
        <v>49</v>
      </c>
      <c r="B400" s="8" t="s">
        <v>227</v>
      </c>
      <c r="C400" s="8">
        <v>1</v>
      </c>
      <c r="D400" s="8">
        <v>2</v>
      </c>
      <c r="E400" s="9">
        <v>0</v>
      </c>
      <c r="F400" s="9">
        <v>44</v>
      </c>
      <c r="G400" s="57">
        <v>78.02</v>
      </c>
      <c r="H400" s="8" t="s">
        <v>278</v>
      </c>
      <c r="I400" s="8" t="s">
        <v>56</v>
      </c>
      <c r="P400" s="1">
        <f>SUM(Q400:AE400)</f>
        <v>0</v>
      </c>
      <c r="Q400" s="7"/>
      <c r="AF400" s="24">
        <f t="shared" si="123"/>
        <v>44</v>
      </c>
      <c r="AG400" s="45">
        <f t="shared" si="124"/>
        <v>1103.162406326422</v>
      </c>
      <c r="AH400" s="46">
        <f t="shared" si="125"/>
        <v>0</v>
      </c>
      <c r="AI400" s="31">
        <f t="shared" si="126"/>
        <v>0</v>
      </c>
      <c r="AJ400" s="31">
        <f t="shared" si="127"/>
        <v>0</v>
      </c>
      <c r="AK400" s="31">
        <f t="shared" si="128"/>
        <v>0</v>
      </c>
      <c r="AL400" s="31">
        <f t="shared" si="129"/>
        <v>0</v>
      </c>
      <c r="AM400" s="31">
        <f t="shared" si="130"/>
        <v>0</v>
      </c>
      <c r="AN400" s="31">
        <f t="shared" si="131"/>
        <v>0</v>
      </c>
      <c r="AO400" s="31">
        <f t="shared" si="132"/>
        <v>0</v>
      </c>
      <c r="AP400" s="31">
        <f t="shared" si="133"/>
        <v>0</v>
      </c>
      <c r="AQ400" s="31">
        <f t="shared" si="134"/>
        <v>0</v>
      </c>
      <c r="AR400" s="31">
        <f t="shared" si="135"/>
        <v>0</v>
      </c>
      <c r="AS400" s="31">
        <f t="shared" si="136"/>
        <v>0</v>
      </c>
      <c r="AT400" s="31">
        <f t="shared" si="137"/>
        <v>0</v>
      </c>
      <c r="AU400" s="31">
        <f t="shared" si="138"/>
        <v>0</v>
      </c>
      <c r="AV400" s="31">
        <f t="shared" si="139"/>
        <v>0</v>
      </c>
      <c r="AW400" s="50">
        <f t="shared" si="140"/>
        <v>0</v>
      </c>
      <c r="AX400" s="30">
        <f t="shared" si="141"/>
        <v>0</v>
      </c>
      <c r="AY400" s="51">
        <f t="shared" si="122"/>
        <v>0</v>
      </c>
    </row>
    <row r="401" spans="1:51" ht="12" customHeight="1">
      <c r="A401" s="8" t="s">
        <v>49</v>
      </c>
      <c r="B401" s="8" t="s">
        <v>227</v>
      </c>
      <c r="C401" s="8">
        <v>1</v>
      </c>
      <c r="D401" s="8">
        <v>1</v>
      </c>
      <c r="E401" s="9">
        <v>0</v>
      </c>
      <c r="F401" s="9">
        <v>44</v>
      </c>
      <c r="G401" s="57">
        <v>78.02</v>
      </c>
      <c r="H401" s="8" t="s">
        <v>278</v>
      </c>
      <c r="I401" s="8">
        <v>1</v>
      </c>
      <c r="J401" s="8">
        <v>2</v>
      </c>
      <c r="K401" s="8">
        <v>2</v>
      </c>
      <c r="L401" s="8">
        <v>2</v>
      </c>
      <c r="M401" s="8">
        <v>3</v>
      </c>
      <c r="N401" s="10" t="s">
        <v>228</v>
      </c>
      <c r="O401" s="8">
        <v>1</v>
      </c>
      <c r="P401" s="8">
        <v>2</v>
      </c>
      <c r="Q401" s="7"/>
      <c r="V401" s="14">
        <v>80</v>
      </c>
      <c r="AC401" s="8">
        <v>20</v>
      </c>
      <c r="AF401" s="24">
        <f t="shared" si="123"/>
        <v>44</v>
      </c>
      <c r="AG401" s="45">
        <f t="shared" si="124"/>
        <v>1103.162406326422</v>
      </c>
      <c r="AH401" s="46">
        <f t="shared" si="125"/>
        <v>22.06324812652844</v>
      </c>
      <c r="AI401" s="31">
        <f t="shared" si="126"/>
        <v>0</v>
      </c>
      <c r="AJ401" s="31">
        <f t="shared" si="127"/>
        <v>0</v>
      </c>
      <c r="AK401" s="31">
        <f t="shared" si="128"/>
        <v>0</v>
      </c>
      <c r="AL401" s="31">
        <f t="shared" si="129"/>
        <v>0</v>
      </c>
      <c r="AM401" s="31">
        <f t="shared" si="130"/>
        <v>0</v>
      </c>
      <c r="AN401" s="31">
        <f t="shared" si="131"/>
        <v>17.650598501222753</v>
      </c>
      <c r="AO401" s="31">
        <f t="shared" si="132"/>
        <v>0</v>
      </c>
      <c r="AP401" s="31">
        <f t="shared" si="133"/>
        <v>0</v>
      </c>
      <c r="AQ401" s="31">
        <f t="shared" si="134"/>
        <v>0</v>
      </c>
      <c r="AR401" s="31">
        <f t="shared" si="135"/>
        <v>0</v>
      </c>
      <c r="AS401" s="31">
        <f t="shared" si="136"/>
        <v>0</v>
      </c>
      <c r="AT401" s="31">
        <f t="shared" si="137"/>
        <v>0</v>
      </c>
      <c r="AU401" s="31">
        <f t="shared" si="138"/>
        <v>4.412649625305688</v>
      </c>
      <c r="AV401" s="31">
        <f t="shared" si="139"/>
        <v>0</v>
      </c>
      <c r="AW401" s="50">
        <f t="shared" si="140"/>
        <v>0</v>
      </c>
      <c r="AX401" s="30">
        <f t="shared" si="141"/>
        <v>1</v>
      </c>
      <c r="AY401" s="51">
        <f t="shared" si="122"/>
        <v>0</v>
      </c>
    </row>
    <row r="402" spans="1:51" ht="12" customHeight="1">
      <c r="A402" s="8" t="s">
        <v>49</v>
      </c>
      <c r="B402" s="8" t="s">
        <v>227</v>
      </c>
      <c r="C402" s="8">
        <v>1</v>
      </c>
      <c r="D402" s="8">
        <v>1</v>
      </c>
      <c r="E402" s="9">
        <v>0</v>
      </c>
      <c r="F402" s="9">
        <v>44</v>
      </c>
      <c r="G402" s="57">
        <v>78.02</v>
      </c>
      <c r="H402" s="8" t="s">
        <v>278</v>
      </c>
      <c r="I402" s="8">
        <v>2</v>
      </c>
      <c r="J402" s="8">
        <v>2</v>
      </c>
      <c r="K402" s="8">
        <v>4</v>
      </c>
      <c r="L402" s="8">
        <v>3</v>
      </c>
      <c r="M402" s="8">
        <v>3</v>
      </c>
      <c r="N402" s="10" t="s">
        <v>228</v>
      </c>
      <c r="O402" s="8">
        <v>1</v>
      </c>
      <c r="P402" s="8">
        <v>2</v>
      </c>
      <c r="Q402" s="7"/>
      <c r="V402" s="14">
        <v>80</v>
      </c>
      <c r="AC402" s="8">
        <v>20</v>
      </c>
      <c r="AF402" s="24">
        <f t="shared" si="123"/>
        <v>44</v>
      </c>
      <c r="AG402" s="45">
        <f t="shared" si="124"/>
        <v>1103.162406326422</v>
      </c>
      <c r="AH402" s="46">
        <f t="shared" si="125"/>
        <v>22.06324812652844</v>
      </c>
      <c r="AI402" s="31">
        <f t="shared" si="126"/>
        <v>0</v>
      </c>
      <c r="AJ402" s="31">
        <f t="shared" si="127"/>
        <v>0</v>
      </c>
      <c r="AK402" s="31">
        <f t="shared" si="128"/>
        <v>0</v>
      </c>
      <c r="AL402" s="31">
        <f t="shared" si="129"/>
        <v>0</v>
      </c>
      <c r="AM402" s="31">
        <f t="shared" si="130"/>
        <v>0</v>
      </c>
      <c r="AN402" s="31">
        <f t="shared" si="131"/>
        <v>17.650598501222753</v>
      </c>
      <c r="AO402" s="31">
        <f t="shared" si="132"/>
        <v>0</v>
      </c>
      <c r="AP402" s="31">
        <f t="shared" si="133"/>
        <v>0</v>
      </c>
      <c r="AQ402" s="31">
        <f t="shared" si="134"/>
        <v>0</v>
      </c>
      <c r="AR402" s="31">
        <f t="shared" si="135"/>
        <v>0</v>
      </c>
      <c r="AS402" s="31">
        <f t="shared" si="136"/>
        <v>0</v>
      </c>
      <c r="AT402" s="31">
        <f t="shared" si="137"/>
        <v>0</v>
      </c>
      <c r="AU402" s="31">
        <f t="shared" si="138"/>
        <v>4.412649625305688</v>
      </c>
      <c r="AV402" s="31">
        <f t="shared" si="139"/>
        <v>0</v>
      </c>
      <c r="AW402" s="50">
        <f t="shared" si="140"/>
        <v>0</v>
      </c>
      <c r="AX402" s="30">
        <f t="shared" si="141"/>
        <v>1</v>
      </c>
      <c r="AY402" s="51">
        <f t="shared" si="122"/>
        <v>0</v>
      </c>
    </row>
    <row r="403" spans="1:51" ht="12" customHeight="1">
      <c r="A403" s="8" t="s">
        <v>49</v>
      </c>
      <c r="B403" s="8" t="s">
        <v>227</v>
      </c>
      <c r="C403" s="8">
        <v>1</v>
      </c>
      <c r="D403" s="11" t="s">
        <v>229</v>
      </c>
      <c r="E403" s="9">
        <v>0</v>
      </c>
      <c r="F403" s="9">
        <v>44</v>
      </c>
      <c r="G403" s="57">
        <v>78.02</v>
      </c>
      <c r="H403" s="8" t="s">
        <v>332</v>
      </c>
      <c r="I403" s="8">
        <v>1</v>
      </c>
      <c r="J403" s="8">
        <v>2</v>
      </c>
      <c r="K403" s="8">
        <v>4</v>
      </c>
      <c r="L403" s="8">
        <v>3</v>
      </c>
      <c r="M403" s="8">
        <v>3</v>
      </c>
      <c r="N403" s="10" t="s">
        <v>87</v>
      </c>
      <c r="O403" s="8">
        <v>1</v>
      </c>
      <c r="P403" s="8">
        <v>1</v>
      </c>
      <c r="Q403" s="7">
        <v>100</v>
      </c>
      <c r="AF403" s="24">
        <f t="shared" si="123"/>
        <v>44</v>
      </c>
      <c r="AG403" s="45">
        <f t="shared" si="124"/>
        <v>1103.162406326422</v>
      </c>
      <c r="AH403" s="46">
        <f t="shared" si="125"/>
        <v>11.03162406326422</v>
      </c>
      <c r="AI403" s="31">
        <f t="shared" si="126"/>
        <v>11.03162406326422</v>
      </c>
      <c r="AJ403" s="31">
        <f t="shared" si="127"/>
        <v>0</v>
      </c>
      <c r="AK403" s="31">
        <f t="shared" si="128"/>
        <v>0</v>
      </c>
      <c r="AL403" s="31">
        <f t="shared" si="129"/>
        <v>0</v>
      </c>
      <c r="AM403" s="31">
        <f t="shared" si="130"/>
        <v>0</v>
      </c>
      <c r="AN403" s="31">
        <f t="shared" si="131"/>
        <v>0</v>
      </c>
      <c r="AO403" s="31">
        <f t="shared" si="132"/>
        <v>0</v>
      </c>
      <c r="AP403" s="31">
        <f t="shared" si="133"/>
        <v>0</v>
      </c>
      <c r="AQ403" s="31">
        <f t="shared" si="134"/>
        <v>0</v>
      </c>
      <c r="AR403" s="31">
        <f t="shared" si="135"/>
        <v>0</v>
      </c>
      <c r="AS403" s="31">
        <f t="shared" si="136"/>
        <v>0</v>
      </c>
      <c r="AT403" s="31">
        <f t="shared" si="137"/>
        <v>0</v>
      </c>
      <c r="AU403" s="31">
        <f t="shared" si="138"/>
        <v>0</v>
      </c>
      <c r="AV403" s="31">
        <f t="shared" si="139"/>
        <v>0</v>
      </c>
      <c r="AW403" s="50">
        <f t="shared" si="140"/>
        <v>0</v>
      </c>
      <c r="AX403" s="30">
        <f t="shared" si="141"/>
        <v>0</v>
      </c>
      <c r="AY403" s="51">
        <f aca="true" t="shared" si="142" ref="AY403:AY466">IF(AND(AB403+AC403&lt;=10,V403&gt;=(100-(AB403+AC403))/2),1,0)</f>
        <v>0</v>
      </c>
    </row>
    <row r="404" spans="1:51" ht="12" customHeight="1">
      <c r="A404" s="8" t="s">
        <v>49</v>
      </c>
      <c r="B404" s="8" t="s">
        <v>227</v>
      </c>
      <c r="C404" s="8">
        <v>1</v>
      </c>
      <c r="D404" s="8">
        <v>6</v>
      </c>
      <c r="E404" s="9" t="s">
        <v>157</v>
      </c>
      <c r="F404" s="9">
        <v>51</v>
      </c>
      <c r="G404" s="57">
        <v>78.31</v>
      </c>
      <c r="H404" s="8" t="s">
        <v>278</v>
      </c>
      <c r="I404" s="8">
        <v>1</v>
      </c>
      <c r="J404" s="8">
        <v>2</v>
      </c>
      <c r="K404" s="8">
        <v>4</v>
      </c>
      <c r="L404" s="8">
        <v>3</v>
      </c>
      <c r="M404" s="8">
        <v>3</v>
      </c>
      <c r="N404" s="10" t="s">
        <v>87</v>
      </c>
      <c r="O404" s="8">
        <v>1</v>
      </c>
      <c r="P404" s="8">
        <v>1</v>
      </c>
      <c r="Q404" s="7">
        <v>100</v>
      </c>
      <c r="AF404" s="24">
        <f t="shared" si="123"/>
        <v>7</v>
      </c>
      <c r="AG404" s="45">
        <f t="shared" si="124"/>
        <v>175.5031100973853</v>
      </c>
      <c r="AH404" s="46">
        <f t="shared" si="125"/>
        <v>1.755031100973853</v>
      </c>
      <c r="AI404" s="31">
        <f t="shared" si="126"/>
        <v>1.755031100973853</v>
      </c>
      <c r="AJ404" s="31">
        <f t="shared" si="127"/>
        <v>0</v>
      </c>
      <c r="AK404" s="31">
        <f t="shared" si="128"/>
        <v>0</v>
      </c>
      <c r="AL404" s="31">
        <f t="shared" si="129"/>
        <v>0</v>
      </c>
      <c r="AM404" s="31">
        <f t="shared" si="130"/>
        <v>0</v>
      </c>
      <c r="AN404" s="31">
        <f t="shared" si="131"/>
        <v>0</v>
      </c>
      <c r="AO404" s="31">
        <f t="shared" si="132"/>
        <v>0</v>
      </c>
      <c r="AP404" s="31">
        <f t="shared" si="133"/>
        <v>0</v>
      </c>
      <c r="AQ404" s="31">
        <f t="shared" si="134"/>
        <v>0</v>
      </c>
      <c r="AR404" s="31">
        <f t="shared" si="135"/>
        <v>0</v>
      </c>
      <c r="AS404" s="31">
        <f t="shared" si="136"/>
        <v>0</v>
      </c>
      <c r="AT404" s="31">
        <f t="shared" si="137"/>
        <v>0</v>
      </c>
      <c r="AU404" s="31">
        <f t="shared" si="138"/>
        <v>0</v>
      </c>
      <c r="AV404" s="31">
        <f t="shared" si="139"/>
        <v>0</v>
      </c>
      <c r="AW404" s="50">
        <f t="shared" si="140"/>
        <v>0</v>
      </c>
      <c r="AX404" s="30">
        <f t="shared" si="141"/>
        <v>0</v>
      </c>
      <c r="AY404" s="51">
        <f t="shared" si="142"/>
        <v>0</v>
      </c>
    </row>
    <row r="405" spans="1:51" ht="12" customHeight="1">
      <c r="A405" s="8" t="s">
        <v>49</v>
      </c>
      <c r="B405" s="8" t="s">
        <v>227</v>
      </c>
      <c r="C405" s="8">
        <v>1</v>
      </c>
      <c r="D405" s="11" t="s">
        <v>230</v>
      </c>
      <c r="E405" s="12">
        <v>51</v>
      </c>
      <c r="F405" s="12">
        <v>65</v>
      </c>
      <c r="G405" s="59">
        <v>78.38</v>
      </c>
      <c r="H405" s="8" t="s">
        <v>332</v>
      </c>
      <c r="I405" s="8">
        <v>1</v>
      </c>
      <c r="J405" s="8">
        <v>2</v>
      </c>
      <c r="K405" s="8">
        <v>4</v>
      </c>
      <c r="L405" s="8">
        <v>3</v>
      </c>
      <c r="M405" s="8">
        <v>3</v>
      </c>
      <c r="N405" s="10" t="s">
        <v>87</v>
      </c>
      <c r="O405" s="8">
        <v>1</v>
      </c>
      <c r="P405" s="8">
        <v>1</v>
      </c>
      <c r="Q405" s="7">
        <v>100</v>
      </c>
      <c r="AF405" s="24">
        <f t="shared" si="123"/>
        <v>14</v>
      </c>
      <c r="AG405" s="45">
        <f t="shared" si="124"/>
        <v>351.0062201947706</v>
      </c>
      <c r="AH405" s="46">
        <f t="shared" si="125"/>
        <v>3.510062201947706</v>
      </c>
      <c r="AI405" s="31">
        <f t="shared" si="126"/>
        <v>3.510062201947706</v>
      </c>
      <c r="AJ405" s="31">
        <f t="shared" si="127"/>
        <v>0</v>
      </c>
      <c r="AK405" s="31">
        <f t="shared" si="128"/>
        <v>0</v>
      </c>
      <c r="AL405" s="31">
        <f t="shared" si="129"/>
        <v>0</v>
      </c>
      <c r="AM405" s="31">
        <f t="shared" si="130"/>
        <v>0</v>
      </c>
      <c r="AN405" s="31">
        <f t="shared" si="131"/>
        <v>0</v>
      </c>
      <c r="AO405" s="31">
        <f t="shared" si="132"/>
        <v>0</v>
      </c>
      <c r="AP405" s="31">
        <f t="shared" si="133"/>
        <v>0</v>
      </c>
      <c r="AQ405" s="31">
        <f t="shared" si="134"/>
        <v>0</v>
      </c>
      <c r="AR405" s="31">
        <f t="shared" si="135"/>
        <v>0</v>
      </c>
      <c r="AS405" s="31">
        <f t="shared" si="136"/>
        <v>0</v>
      </c>
      <c r="AT405" s="31">
        <f t="shared" si="137"/>
        <v>0</v>
      </c>
      <c r="AU405" s="31">
        <f t="shared" si="138"/>
        <v>0</v>
      </c>
      <c r="AV405" s="31">
        <f t="shared" si="139"/>
        <v>0</v>
      </c>
      <c r="AW405" s="50">
        <f t="shared" si="140"/>
        <v>0</v>
      </c>
      <c r="AX405" s="30">
        <f t="shared" si="141"/>
        <v>0</v>
      </c>
      <c r="AY405" s="51">
        <f t="shared" si="142"/>
        <v>0</v>
      </c>
    </row>
    <row r="406" spans="1:51" ht="12" customHeight="1">
      <c r="A406" s="8" t="s">
        <v>49</v>
      </c>
      <c r="B406" s="8" t="s">
        <v>227</v>
      </c>
      <c r="C406" s="8">
        <v>1</v>
      </c>
      <c r="D406" s="11" t="s">
        <v>231</v>
      </c>
      <c r="E406" s="12">
        <v>65</v>
      </c>
      <c r="F406" s="12">
        <v>130</v>
      </c>
      <c r="G406" s="59">
        <v>78.775</v>
      </c>
      <c r="H406" s="8" t="s">
        <v>332</v>
      </c>
      <c r="I406" s="8">
        <v>1</v>
      </c>
      <c r="J406" s="8">
        <v>2</v>
      </c>
      <c r="K406" s="8">
        <v>4</v>
      </c>
      <c r="L406" s="8">
        <v>3</v>
      </c>
      <c r="M406" s="8">
        <v>3</v>
      </c>
      <c r="N406" s="10" t="s">
        <v>74</v>
      </c>
      <c r="O406" s="8">
        <v>1</v>
      </c>
      <c r="P406" s="8">
        <v>1</v>
      </c>
      <c r="V406" s="7">
        <v>95</v>
      </c>
      <c r="AC406" s="8">
        <v>5</v>
      </c>
      <c r="AF406" s="24">
        <f t="shared" si="123"/>
        <v>65</v>
      </c>
      <c r="AG406" s="45">
        <f t="shared" si="124"/>
        <v>1629.6717366185778</v>
      </c>
      <c r="AH406" s="46">
        <f t="shared" si="125"/>
        <v>16.296717366185778</v>
      </c>
      <c r="AI406" s="31">
        <f t="shared" si="126"/>
        <v>0</v>
      </c>
      <c r="AJ406" s="31">
        <f t="shared" si="127"/>
        <v>0</v>
      </c>
      <c r="AK406" s="31">
        <f t="shared" si="128"/>
        <v>0</v>
      </c>
      <c r="AL406" s="31">
        <f t="shared" si="129"/>
        <v>0</v>
      </c>
      <c r="AM406" s="31">
        <f t="shared" si="130"/>
        <v>0</v>
      </c>
      <c r="AN406" s="31">
        <f t="shared" si="131"/>
        <v>15.481881497876488</v>
      </c>
      <c r="AO406" s="31">
        <f t="shared" si="132"/>
        <v>0</v>
      </c>
      <c r="AP406" s="31">
        <f t="shared" si="133"/>
        <v>0</v>
      </c>
      <c r="AQ406" s="31">
        <f t="shared" si="134"/>
        <v>0</v>
      </c>
      <c r="AR406" s="31">
        <f t="shared" si="135"/>
        <v>0</v>
      </c>
      <c r="AS406" s="31">
        <f t="shared" si="136"/>
        <v>0</v>
      </c>
      <c r="AT406" s="31">
        <f t="shared" si="137"/>
        <v>0</v>
      </c>
      <c r="AU406" s="31">
        <f t="shared" si="138"/>
        <v>0.8148358683092889</v>
      </c>
      <c r="AV406" s="31">
        <f t="shared" si="139"/>
        <v>0</v>
      </c>
      <c r="AW406" s="50">
        <f t="shared" si="140"/>
        <v>0</v>
      </c>
      <c r="AX406" s="30">
        <f t="shared" si="141"/>
        <v>0</v>
      </c>
      <c r="AY406" s="51">
        <f t="shared" si="142"/>
        <v>1</v>
      </c>
    </row>
    <row r="407" spans="1:51" ht="12" customHeight="1">
      <c r="A407" s="8" t="s">
        <v>49</v>
      </c>
      <c r="B407" s="8" t="s">
        <v>227</v>
      </c>
      <c r="C407" s="8">
        <v>1</v>
      </c>
      <c r="D407" s="11" t="s">
        <v>231</v>
      </c>
      <c r="E407" s="12">
        <v>65</v>
      </c>
      <c r="F407" s="12">
        <v>130</v>
      </c>
      <c r="G407" s="59">
        <v>78.775</v>
      </c>
      <c r="H407" s="8" t="s">
        <v>332</v>
      </c>
      <c r="I407" s="8">
        <v>2</v>
      </c>
      <c r="J407" s="8">
        <v>2</v>
      </c>
      <c r="K407" s="8">
        <v>4</v>
      </c>
      <c r="L407" s="8">
        <v>3</v>
      </c>
      <c r="M407" s="8">
        <v>3</v>
      </c>
      <c r="N407" s="10" t="s">
        <v>88</v>
      </c>
      <c r="O407" s="8">
        <v>1</v>
      </c>
      <c r="P407" s="8">
        <v>1</v>
      </c>
      <c r="Q407" s="7">
        <v>100</v>
      </c>
      <c r="AF407" s="24">
        <f t="shared" si="123"/>
        <v>65</v>
      </c>
      <c r="AG407" s="45">
        <f t="shared" si="124"/>
        <v>1629.6717366185778</v>
      </c>
      <c r="AH407" s="46">
        <f t="shared" si="125"/>
        <v>16.296717366185778</v>
      </c>
      <c r="AI407" s="31">
        <f t="shared" si="126"/>
        <v>16.296717366185778</v>
      </c>
      <c r="AJ407" s="31">
        <f t="shared" si="127"/>
        <v>0</v>
      </c>
      <c r="AK407" s="31">
        <f t="shared" si="128"/>
        <v>0</v>
      </c>
      <c r="AL407" s="31">
        <f t="shared" si="129"/>
        <v>0</v>
      </c>
      <c r="AM407" s="31">
        <f t="shared" si="130"/>
        <v>0</v>
      </c>
      <c r="AN407" s="31">
        <f t="shared" si="131"/>
        <v>0</v>
      </c>
      <c r="AO407" s="31">
        <f t="shared" si="132"/>
        <v>0</v>
      </c>
      <c r="AP407" s="31">
        <f t="shared" si="133"/>
        <v>0</v>
      </c>
      <c r="AQ407" s="31">
        <f t="shared" si="134"/>
        <v>0</v>
      </c>
      <c r="AR407" s="31">
        <f t="shared" si="135"/>
        <v>0</v>
      </c>
      <c r="AS407" s="31">
        <f t="shared" si="136"/>
        <v>0</v>
      </c>
      <c r="AT407" s="31">
        <f t="shared" si="137"/>
        <v>0</v>
      </c>
      <c r="AU407" s="31">
        <f t="shared" si="138"/>
        <v>0</v>
      </c>
      <c r="AV407" s="31">
        <f t="shared" si="139"/>
        <v>0</v>
      </c>
      <c r="AW407" s="50">
        <f t="shared" si="140"/>
        <v>0</v>
      </c>
      <c r="AX407" s="30">
        <f t="shared" si="141"/>
        <v>0</v>
      </c>
      <c r="AY407" s="51">
        <f t="shared" si="142"/>
        <v>0</v>
      </c>
    </row>
    <row r="408" spans="1:51" ht="12" customHeight="1">
      <c r="A408" s="8" t="s">
        <v>49</v>
      </c>
      <c r="B408" s="8" t="s">
        <v>227</v>
      </c>
      <c r="C408" s="8">
        <v>1</v>
      </c>
      <c r="D408" s="8" t="s">
        <v>232</v>
      </c>
      <c r="E408" s="12">
        <v>130</v>
      </c>
      <c r="F408" s="12">
        <v>142</v>
      </c>
      <c r="G408" s="59">
        <v>79.16</v>
      </c>
      <c r="H408" s="8" t="s">
        <v>332</v>
      </c>
      <c r="I408" s="8">
        <v>1</v>
      </c>
      <c r="J408" s="8">
        <v>2</v>
      </c>
      <c r="K408" s="8">
        <v>4</v>
      </c>
      <c r="L408" s="8">
        <v>3</v>
      </c>
      <c r="M408" s="8">
        <v>3</v>
      </c>
      <c r="N408" s="10" t="s">
        <v>233</v>
      </c>
      <c r="O408" s="8">
        <v>1</v>
      </c>
      <c r="P408" s="8">
        <v>2</v>
      </c>
      <c r="Q408" s="7">
        <v>100</v>
      </c>
      <c r="AF408" s="24">
        <f t="shared" si="123"/>
        <v>12</v>
      </c>
      <c r="AG408" s="45">
        <f t="shared" si="124"/>
        <v>300.86247445266054</v>
      </c>
      <c r="AH408" s="46">
        <f t="shared" si="125"/>
        <v>6.017249489053211</v>
      </c>
      <c r="AI408" s="31">
        <f t="shared" si="126"/>
        <v>6.017249489053211</v>
      </c>
      <c r="AJ408" s="31">
        <f t="shared" si="127"/>
        <v>0</v>
      </c>
      <c r="AK408" s="31">
        <f t="shared" si="128"/>
        <v>0</v>
      </c>
      <c r="AL408" s="31">
        <f t="shared" si="129"/>
        <v>0</v>
      </c>
      <c r="AM408" s="31">
        <f t="shared" si="130"/>
        <v>0</v>
      </c>
      <c r="AN408" s="31">
        <f t="shared" si="131"/>
        <v>0</v>
      </c>
      <c r="AO408" s="31">
        <f t="shared" si="132"/>
        <v>0</v>
      </c>
      <c r="AP408" s="31">
        <f t="shared" si="133"/>
        <v>0</v>
      </c>
      <c r="AQ408" s="31">
        <f t="shared" si="134"/>
        <v>0</v>
      </c>
      <c r="AR408" s="31">
        <f t="shared" si="135"/>
        <v>0</v>
      </c>
      <c r="AS408" s="31">
        <f t="shared" si="136"/>
        <v>0</v>
      </c>
      <c r="AT408" s="31">
        <f t="shared" si="137"/>
        <v>0</v>
      </c>
      <c r="AU408" s="31">
        <f t="shared" si="138"/>
        <v>0</v>
      </c>
      <c r="AV408" s="31">
        <f t="shared" si="139"/>
        <v>0</v>
      </c>
      <c r="AW408" s="50">
        <f t="shared" si="140"/>
        <v>0</v>
      </c>
      <c r="AX408" s="30">
        <f t="shared" si="141"/>
        <v>0</v>
      </c>
      <c r="AY408" s="51">
        <f t="shared" si="142"/>
        <v>0</v>
      </c>
    </row>
    <row r="409" spans="1:51" ht="12" customHeight="1">
      <c r="A409" s="8" t="s">
        <v>49</v>
      </c>
      <c r="B409" s="8" t="s">
        <v>227</v>
      </c>
      <c r="C409" s="8">
        <v>1</v>
      </c>
      <c r="D409" s="8" t="s">
        <v>232</v>
      </c>
      <c r="E409" s="12">
        <v>130</v>
      </c>
      <c r="F409" s="12">
        <v>142</v>
      </c>
      <c r="G409" s="59">
        <v>79.16</v>
      </c>
      <c r="H409" s="8" t="s">
        <v>332</v>
      </c>
      <c r="I409" s="8">
        <v>2</v>
      </c>
      <c r="J409" s="8">
        <v>2</v>
      </c>
      <c r="K409" s="8">
        <v>4</v>
      </c>
      <c r="L409" s="8">
        <v>3</v>
      </c>
      <c r="M409" s="8">
        <v>3</v>
      </c>
      <c r="N409" s="10" t="s">
        <v>88</v>
      </c>
      <c r="O409" s="8">
        <v>1</v>
      </c>
      <c r="P409" s="8">
        <v>2</v>
      </c>
      <c r="Q409" s="7">
        <v>100</v>
      </c>
      <c r="AF409" s="24">
        <f t="shared" si="123"/>
        <v>12</v>
      </c>
      <c r="AG409" s="45">
        <f t="shared" si="124"/>
        <v>300.86247445266054</v>
      </c>
      <c r="AH409" s="46">
        <f t="shared" si="125"/>
        <v>6.017249489053211</v>
      </c>
      <c r="AI409" s="31">
        <f t="shared" si="126"/>
        <v>6.017249489053211</v>
      </c>
      <c r="AJ409" s="31">
        <f t="shared" si="127"/>
        <v>0</v>
      </c>
      <c r="AK409" s="31">
        <f t="shared" si="128"/>
        <v>0</v>
      </c>
      <c r="AL409" s="31">
        <f t="shared" si="129"/>
        <v>0</v>
      </c>
      <c r="AM409" s="31">
        <f t="shared" si="130"/>
        <v>0</v>
      </c>
      <c r="AN409" s="31">
        <f t="shared" si="131"/>
        <v>0</v>
      </c>
      <c r="AO409" s="31">
        <f t="shared" si="132"/>
        <v>0</v>
      </c>
      <c r="AP409" s="31">
        <f t="shared" si="133"/>
        <v>0</v>
      </c>
      <c r="AQ409" s="31">
        <f t="shared" si="134"/>
        <v>0</v>
      </c>
      <c r="AR409" s="31">
        <f t="shared" si="135"/>
        <v>0</v>
      </c>
      <c r="AS409" s="31">
        <f t="shared" si="136"/>
        <v>0</v>
      </c>
      <c r="AT409" s="31">
        <f t="shared" si="137"/>
        <v>0</v>
      </c>
      <c r="AU409" s="31">
        <f t="shared" si="138"/>
        <v>0</v>
      </c>
      <c r="AV409" s="31">
        <f t="shared" si="139"/>
        <v>0</v>
      </c>
      <c r="AW409" s="50">
        <f t="shared" si="140"/>
        <v>0</v>
      </c>
      <c r="AX409" s="30">
        <f t="shared" si="141"/>
        <v>0</v>
      </c>
      <c r="AY409" s="51">
        <f t="shared" si="142"/>
        <v>0</v>
      </c>
    </row>
    <row r="410" spans="1:51" ht="12" customHeight="1">
      <c r="A410" s="8" t="s">
        <v>49</v>
      </c>
      <c r="B410" s="8" t="s">
        <v>227</v>
      </c>
      <c r="C410" s="8">
        <v>1</v>
      </c>
      <c r="D410" s="8" t="s">
        <v>212</v>
      </c>
      <c r="E410" s="12">
        <v>130</v>
      </c>
      <c r="F410" s="12">
        <v>142</v>
      </c>
      <c r="G410" s="59">
        <v>79.16</v>
      </c>
      <c r="H410" s="8" t="s">
        <v>278</v>
      </c>
      <c r="I410" s="8">
        <v>1</v>
      </c>
      <c r="J410" s="8">
        <v>2</v>
      </c>
      <c r="K410" s="8">
        <v>4</v>
      </c>
      <c r="L410" s="8">
        <v>3</v>
      </c>
      <c r="M410" s="8">
        <v>3</v>
      </c>
      <c r="N410" s="10" t="s">
        <v>74</v>
      </c>
      <c r="O410" s="8">
        <v>1</v>
      </c>
      <c r="P410" s="8">
        <v>1</v>
      </c>
      <c r="Q410" s="7">
        <v>100</v>
      </c>
      <c r="AF410" s="24">
        <f t="shared" si="123"/>
        <v>12</v>
      </c>
      <c r="AG410" s="45">
        <f t="shared" si="124"/>
        <v>300.86247445266054</v>
      </c>
      <c r="AH410" s="46">
        <f t="shared" si="125"/>
        <v>3.0086247445266054</v>
      </c>
      <c r="AI410" s="31">
        <f t="shared" si="126"/>
        <v>3.0086247445266054</v>
      </c>
      <c r="AJ410" s="31">
        <f t="shared" si="127"/>
        <v>0</v>
      </c>
      <c r="AK410" s="31">
        <f t="shared" si="128"/>
        <v>0</v>
      </c>
      <c r="AL410" s="31">
        <f t="shared" si="129"/>
        <v>0</v>
      </c>
      <c r="AM410" s="31">
        <f t="shared" si="130"/>
        <v>0</v>
      </c>
      <c r="AN410" s="31">
        <f t="shared" si="131"/>
        <v>0</v>
      </c>
      <c r="AO410" s="31">
        <f t="shared" si="132"/>
        <v>0</v>
      </c>
      <c r="AP410" s="31">
        <f t="shared" si="133"/>
        <v>0</v>
      </c>
      <c r="AQ410" s="31">
        <f t="shared" si="134"/>
        <v>0</v>
      </c>
      <c r="AR410" s="31">
        <f t="shared" si="135"/>
        <v>0</v>
      </c>
      <c r="AS410" s="31">
        <f t="shared" si="136"/>
        <v>0</v>
      </c>
      <c r="AT410" s="31">
        <f t="shared" si="137"/>
        <v>0</v>
      </c>
      <c r="AU410" s="31">
        <f t="shared" si="138"/>
        <v>0</v>
      </c>
      <c r="AV410" s="31">
        <f t="shared" si="139"/>
        <v>0</v>
      </c>
      <c r="AW410" s="50">
        <f t="shared" si="140"/>
        <v>0</v>
      </c>
      <c r="AX410" s="30">
        <f t="shared" si="141"/>
        <v>0</v>
      </c>
      <c r="AY410" s="51">
        <f t="shared" si="142"/>
        <v>0</v>
      </c>
    </row>
    <row r="411" spans="1:51" ht="12" customHeight="1">
      <c r="A411" s="8" t="s">
        <v>49</v>
      </c>
      <c r="B411" s="8" t="s">
        <v>227</v>
      </c>
      <c r="C411" s="8">
        <v>2</v>
      </c>
      <c r="D411" s="8">
        <v>1</v>
      </c>
      <c r="E411" s="9">
        <v>0</v>
      </c>
      <c r="F411" s="9">
        <v>14</v>
      </c>
      <c r="G411" s="57">
        <v>79.29</v>
      </c>
      <c r="H411" s="8" t="s">
        <v>278</v>
      </c>
      <c r="I411" s="8">
        <v>1</v>
      </c>
      <c r="J411" s="8">
        <v>2</v>
      </c>
      <c r="K411" s="8">
        <v>4</v>
      </c>
      <c r="L411" s="8">
        <v>2</v>
      </c>
      <c r="M411" s="8">
        <v>3</v>
      </c>
      <c r="N411" s="10" t="s">
        <v>87</v>
      </c>
      <c r="O411" s="8">
        <v>1</v>
      </c>
      <c r="P411" s="8">
        <v>2</v>
      </c>
      <c r="Q411" s="7">
        <v>100</v>
      </c>
      <c r="AF411" s="24">
        <f t="shared" si="123"/>
        <v>14</v>
      </c>
      <c r="AG411" s="45">
        <f t="shared" si="124"/>
        <v>351.0062201947706</v>
      </c>
      <c r="AH411" s="46">
        <f t="shared" si="125"/>
        <v>7.020124403895412</v>
      </c>
      <c r="AI411" s="31">
        <f t="shared" si="126"/>
        <v>7.020124403895412</v>
      </c>
      <c r="AJ411" s="31">
        <f t="shared" si="127"/>
        <v>0</v>
      </c>
      <c r="AK411" s="31">
        <f t="shared" si="128"/>
        <v>0</v>
      </c>
      <c r="AL411" s="31">
        <f t="shared" si="129"/>
        <v>0</v>
      </c>
      <c r="AM411" s="31">
        <f t="shared" si="130"/>
        <v>0</v>
      </c>
      <c r="AN411" s="31">
        <f t="shared" si="131"/>
        <v>0</v>
      </c>
      <c r="AO411" s="31">
        <f t="shared" si="132"/>
        <v>0</v>
      </c>
      <c r="AP411" s="31">
        <f t="shared" si="133"/>
        <v>0</v>
      </c>
      <c r="AQ411" s="31">
        <f t="shared" si="134"/>
        <v>0</v>
      </c>
      <c r="AR411" s="31">
        <f t="shared" si="135"/>
        <v>0</v>
      </c>
      <c r="AS411" s="31">
        <f t="shared" si="136"/>
        <v>0</v>
      </c>
      <c r="AT411" s="31">
        <f t="shared" si="137"/>
        <v>0</v>
      </c>
      <c r="AU411" s="31">
        <f t="shared" si="138"/>
        <v>0</v>
      </c>
      <c r="AV411" s="31">
        <f t="shared" si="139"/>
        <v>0</v>
      </c>
      <c r="AW411" s="50">
        <f t="shared" si="140"/>
        <v>0</v>
      </c>
      <c r="AX411" s="30">
        <f t="shared" si="141"/>
        <v>0</v>
      </c>
      <c r="AY411" s="51">
        <f t="shared" si="142"/>
        <v>0</v>
      </c>
    </row>
    <row r="412" spans="1:51" ht="12" customHeight="1">
      <c r="A412" s="8" t="s">
        <v>49</v>
      </c>
      <c r="B412" s="8" t="s">
        <v>227</v>
      </c>
      <c r="C412" s="8">
        <v>2</v>
      </c>
      <c r="D412" s="11" t="s">
        <v>234</v>
      </c>
      <c r="E412" s="12">
        <v>14</v>
      </c>
      <c r="F412" s="12">
        <v>53</v>
      </c>
      <c r="G412" s="59">
        <v>79.555</v>
      </c>
      <c r="H412" s="8" t="s">
        <v>278</v>
      </c>
      <c r="I412" s="8">
        <v>1</v>
      </c>
      <c r="J412" s="8">
        <v>2</v>
      </c>
      <c r="K412" s="8">
        <v>2</v>
      </c>
      <c r="L412" s="8">
        <v>3</v>
      </c>
      <c r="M412" s="8">
        <v>1</v>
      </c>
      <c r="N412" s="10" t="s">
        <v>235</v>
      </c>
      <c r="O412" s="8">
        <v>1</v>
      </c>
      <c r="P412" s="8">
        <v>1</v>
      </c>
      <c r="Q412" s="7">
        <v>100</v>
      </c>
      <c r="AF412" s="24">
        <f t="shared" si="123"/>
        <v>39</v>
      </c>
      <c r="AG412" s="45">
        <f t="shared" si="124"/>
        <v>977.8030419711467</v>
      </c>
      <c r="AH412" s="46">
        <f t="shared" si="125"/>
        <v>9.778030419711468</v>
      </c>
      <c r="AI412" s="31">
        <f t="shared" si="126"/>
        <v>9.778030419711468</v>
      </c>
      <c r="AJ412" s="31">
        <f t="shared" si="127"/>
        <v>0</v>
      </c>
      <c r="AK412" s="31">
        <f t="shared" si="128"/>
        <v>0</v>
      </c>
      <c r="AL412" s="31">
        <f t="shared" si="129"/>
        <v>0</v>
      </c>
      <c r="AM412" s="31">
        <f t="shared" si="130"/>
        <v>0</v>
      </c>
      <c r="AN412" s="31">
        <f t="shared" si="131"/>
        <v>0</v>
      </c>
      <c r="AO412" s="31">
        <f t="shared" si="132"/>
        <v>0</v>
      </c>
      <c r="AP412" s="31">
        <f t="shared" si="133"/>
        <v>0</v>
      </c>
      <c r="AQ412" s="31">
        <f t="shared" si="134"/>
        <v>0</v>
      </c>
      <c r="AR412" s="31">
        <f t="shared" si="135"/>
        <v>0</v>
      </c>
      <c r="AS412" s="31">
        <f t="shared" si="136"/>
        <v>0</v>
      </c>
      <c r="AT412" s="31">
        <f t="shared" si="137"/>
        <v>0</v>
      </c>
      <c r="AU412" s="31">
        <f t="shared" si="138"/>
        <v>0</v>
      </c>
      <c r="AV412" s="31">
        <f t="shared" si="139"/>
        <v>0</v>
      </c>
      <c r="AW412" s="50">
        <f t="shared" si="140"/>
        <v>0</v>
      </c>
      <c r="AX412" s="30">
        <f t="shared" si="141"/>
        <v>0</v>
      </c>
      <c r="AY412" s="51">
        <f t="shared" si="142"/>
        <v>0</v>
      </c>
    </row>
    <row r="413" spans="1:51" ht="12" customHeight="1">
      <c r="A413" s="8" t="s">
        <v>49</v>
      </c>
      <c r="B413" s="8" t="s">
        <v>227</v>
      </c>
      <c r="C413" s="8">
        <v>2</v>
      </c>
      <c r="D413" s="11" t="s">
        <v>234</v>
      </c>
      <c r="E413" s="12">
        <v>14</v>
      </c>
      <c r="F413" s="12">
        <v>53</v>
      </c>
      <c r="G413" s="59">
        <v>79.555</v>
      </c>
      <c r="H413" s="8" t="s">
        <v>278</v>
      </c>
      <c r="I413" s="8">
        <v>2</v>
      </c>
      <c r="J413" s="8">
        <v>2</v>
      </c>
      <c r="K413" s="8">
        <v>1</v>
      </c>
      <c r="L413" s="8">
        <v>1</v>
      </c>
      <c r="M413" s="8">
        <v>3</v>
      </c>
      <c r="N413" s="10" t="s">
        <v>87</v>
      </c>
      <c r="P413" s="8">
        <v>2</v>
      </c>
      <c r="Q413" s="7">
        <v>100</v>
      </c>
      <c r="AF413" s="24">
        <f t="shared" si="123"/>
        <v>39</v>
      </c>
      <c r="AG413" s="45">
        <f t="shared" si="124"/>
        <v>977.8030419711467</v>
      </c>
      <c r="AH413" s="46">
        <f t="shared" si="125"/>
        <v>19.556060839422937</v>
      </c>
      <c r="AI413" s="31">
        <f t="shared" si="126"/>
        <v>19.556060839422937</v>
      </c>
      <c r="AJ413" s="31">
        <f t="shared" si="127"/>
        <v>0</v>
      </c>
      <c r="AK413" s="31">
        <f t="shared" si="128"/>
        <v>0</v>
      </c>
      <c r="AL413" s="31">
        <f t="shared" si="129"/>
        <v>0</v>
      </c>
      <c r="AM413" s="31">
        <f t="shared" si="130"/>
        <v>0</v>
      </c>
      <c r="AN413" s="31">
        <f t="shared" si="131"/>
        <v>0</v>
      </c>
      <c r="AO413" s="31">
        <f t="shared" si="132"/>
        <v>0</v>
      </c>
      <c r="AP413" s="31">
        <f t="shared" si="133"/>
        <v>0</v>
      </c>
      <c r="AQ413" s="31">
        <f t="shared" si="134"/>
        <v>0</v>
      </c>
      <c r="AR413" s="31">
        <f t="shared" si="135"/>
        <v>0</v>
      </c>
      <c r="AS413" s="31">
        <f t="shared" si="136"/>
        <v>0</v>
      </c>
      <c r="AT413" s="31">
        <f t="shared" si="137"/>
        <v>0</v>
      </c>
      <c r="AU413" s="31">
        <f t="shared" si="138"/>
        <v>0</v>
      </c>
      <c r="AV413" s="31">
        <f t="shared" si="139"/>
        <v>0</v>
      </c>
      <c r="AW413" s="50">
        <f t="shared" si="140"/>
        <v>0</v>
      </c>
      <c r="AX413" s="30">
        <f t="shared" si="141"/>
        <v>0</v>
      </c>
      <c r="AY413" s="51">
        <f t="shared" si="142"/>
        <v>0</v>
      </c>
    </row>
    <row r="414" spans="1:51" ht="12" customHeight="1">
      <c r="A414" s="8" t="s">
        <v>49</v>
      </c>
      <c r="B414" s="8" t="s">
        <v>227</v>
      </c>
      <c r="C414" s="8">
        <v>2</v>
      </c>
      <c r="D414" s="11" t="s">
        <v>236</v>
      </c>
      <c r="E414" s="9" t="s">
        <v>131</v>
      </c>
      <c r="F414" s="9">
        <v>73</v>
      </c>
      <c r="G414" s="57">
        <v>79.95</v>
      </c>
      <c r="H414" s="8" t="s">
        <v>278</v>
      </c>
      <c r="I414" s="8">
        <v>2</v>
      </c>
      <c r="J414" s="8">
        <v>2</v>
      </c>
      <c r="K414" s="8">
        <v>4</v>
      </c>
      <c r="L414" s="8">
        <v>3</v>
      </c>
      <c r="M414" s="8">
        <v>1</v>
      </c>
      <c r="N414" s="10" t="s">
        <v>74</v>
      </c>
      <c r="V414" s="7">
        <v>90</v>
      </c>
      <c r="AC414" s="8">
        <v>10</v>
      </c>
      <c r="AF414" s="24">
        <f t="shared" si="123"/>
        <v>19</v>
      </c>
      <c r="AG414" s="45">
        <f t="shared" si="124"/>
        <v>476.3655845500458</v>
      </c>
      <c r="AH414" s="46">
        <f t="shared" si="125"/>
        <v>0</v>
      </c>
      <c r="AI414" s="31">
        <f t="shared" si="126"/>
        <v>0</v>
      </c>
      <c r="AJ414" s="31">
        <f t="shared" si="127"/>
        <v>0</v>
      </c>
      <c r="AK414" s="31">
        <f t="shared" si="128"/>
        <v>0</v>
      </c>
      <c r="AL414" s="31">
        <f t="shared" si="129"/>
        <v>0</v>
      </c>
      <c r="AM414" s="31">
        <f t="shared" si="130"/>
        <v>0</v>
      </c>
      <c r="AN414" s="31">
        <f t="shared" si="131"/>
        <v>0</v>
      </c>
      <c r="AO414" s="31">
        <f t="shared" si="132"/>
        <v>0</v>
      </c>
      <c r="AP414" s="31">
        <f t="shared" si="133"/>
        <v>0</v>
      </c>
      <c r="AQ414" s="31">
        <f t="shared" si="134"/>
        <v>0</v>
      </c>
      <c r="AR414" s="31">
        <f t="shared" si="135"/>
        <v>0</v>
      </c>
      <c r="AS414" s="31">
        <f t="shared" si="136"/>
        <v>0</v>
      </c>
      <c r="AT414" s="31">
        <f t="shared" si="137"/>
        <v>0</v>
      </c>
      <c r="AU414" s="31">
        <f t="shared" si="138"/>
        <v>0</v>
      </c>
      <c r="AV414" s="31">
        <f t="shared" si="139"/>
        <v>0</v>
      </c>
      <c r="AW414" s="50">
        <f t="shared" si="140"/>
        <v>0</v>
      </c>
      <c r="AX414" s="30">
        <f t="shared" si="141"/>
        <v>0</v>
      </c>
      <c r="AY414" s="51">
        <f t="shared" si="142"/>
        <v>1</v>
      </c>
    </row>
    <row r="415" spans="1:51" ht="12" customHeight="1">
      <c r="A415" s="8" t="s">
        <v>49</v>
      </c>
      <c r="B415" s="8" t="s">
        <v>227</v>
      </c>
      <c r="C415" s="8">
        <v>2</v>
      </c>
      <c r="D415" s="11" t="s">
        <v>236</v>
      </c>
      <c r="E415" s="9" t="s">
        <v>131</v>
      </c>
      <c r="F415" s="9">
        <v>73</v>
      </c>
      <c r="G415" s="57">
        <v>79.95</v>
      </c>
      <c r="H415" s="8" t="s">
        <v>278</v>
      </c>
      <c r="I415" s="8">
        <v>1</v>
      </c>
      <c r="J415" s="8">
        <v>2</v>
      </c>
      <c r="K415" s="8">
        <v>2</v>
      </c>
      <c r="L415" s="8">
        <v>2</v>
      </c>
      <c r="M415" s="8">
        <v>1</v>
      </c>
      <c r="N415" s="10" t="s">
        <v>88</v>
      </c>
      <c r="P415" s="8">
        <v>1</v>
      </c>
      <c r="Q415" s="7">
        <v>100</v>
      </c>
      <c r="AF415" s="24">
        <f t="shared" si="123"/>
        <v>19</v>
      </c>
      <c r="AG415" s="45">
        <f t="shared" si="124"/>
        <v>476.3655845500458</v>
      </c>
      <c r="AH415" s="46">
        <f t="shared" si="125"/>
        <v>4.763655845500458</v>
      </c>
      <c r="AI415" s="31">
        <f t="shared" si="126"/>
        <v>4.763655845500458</v>
      </c>
      <c r="AJ415" s="31">
        <f t="shared" si="127"/>
        <v>0</v>
      </c>
      <c r="AK415" s="31">
        <f t="shared" si="128"/>
        <v>0</v>
      </c>
      <c r="AL415" s="31">
        <f t="shared" si="129"/>
        <v>0</v>
      </c>
      <c r="AM415" s="31">
        <f t="shared" si="130"/>
        <v>0</v>
      </c>
      <c r="AN415" s="31">
        <f t="shared" si="131"/>
        <v>0</v>
      </c>
      <c r="AO415" s="31">
        <f t="shared" si="132"/>
        <v>0</v>
      </c>
      <c r="AP415" s="31">
        <f t="shared" si="133"/>
        <v>0</v>
      </c>
      <c r="AQ415" s="31">
        <f t="shared" si="134"/>
        <v>0</v>
      </c>
      <c r="AR415" s="31">
        <f t="shared" si="135"/>
        <v>0</v>
      </c>
      <c r="AS415" s="31">
        <f t="shared" si="136"/>
        <v>0</v>
      </c>
      <c r="AT415" s="31">
        <f t="shared" si="137"/>
        <v>0</v>
      </c>
      <c r="AU415" s="31">
        <f t="shared" si="138"/>
        <v>0</v>
      </c>
      <c r="AV415" s="31">
        <f t="shared" si="139"/>
        <v>0</v>
      </c>
      <c r="AW415" s="50">
        <f t="shared" si="140"/>
        <v>0</v>
      </c>
      <c r="AX415" s="30">
        <f t="shared" si="141"/>
        <v>0</v>
      </c>
      <c r="AY415" s="51">
        <f t="shared" si="142"/>
        <v>0</v>
      </c>
    </row>
    <row r="416" spans="1:51" ht="12" customHeight="1">
      <c r="A416" s="8" t="s">
        <v>49</v>
      </c>
      <c r="B416" s="8" t="s">
        <v>227</v>
      </c>
      <c r="C416" s="8">
        <v>2</v>
      </c>
      <c r="D416" s="8">
        <v>7</v>
      </c>
      <c r="E416" s="9" t="s">
        <v>134</v>
      </c>
      <c r="F416" s="9">
        <v>118</v>
      </c>
      <c r="G416" s="57">
        <v>80.4</v>
      </c>
      <c r="H416" s="8" t="s">
        <v>278</v>
      </c>
      <c r="I416" s="8">
        <v>2</v>
      </c>
      <c r="J416" s="8">
        <v>2</v>
      </c>
      <c r="K416" s="8">
        <v>4</v>
      </c>
      <c r="L416" s="8">
        <v>3</v>
      </c>
      <c r="M416" s="8">
        <v>1</v>
      </c>
      <c r="N416" s="10" t="s">
        <v>74</v>
      </c>
      <c r="P416" s="8">
        <v>1</v>
      </c>
      <c r="Q416" s="7"/>
      <c r="V416" s="14">
        <v>50</v>
      </c>
      <c r="AC416" s="8">
        <v>50</v>
      </c>
      <c r="AF416" s="24">
        <f t="shared" si="123"/>
        <v>45</v>
      </c>
      <c r="AG416" s="45">
        <f t="shared" si="124"/>
        <v>1128.234279197477</v>
      </c>
      <c r="AH416" s="46">
        <f t="shared" si="125"/>
        <v>11.28234279197477</v>
      </c>
      <c r="AI416" s="31">
        <f t="shared" si="126"/>
        <v>0</v>
      </c>
      <c r="AJ416" s="31">
        <f t="shared" si="127"/>
        <v>0</v>
      </c>
      <c r="AK416" s="31">
        <f t="shared" si="128"/>
        <v>0</v>
      </c>
      <c r="AL416" s="31">
        <f t="shared" si="129"/>
        <v>0</v>
      </c>
      <c r="AM416" s="31">
        <f t="shared" si="130"/>
        <v>0</v>
      </c>
      <c r="AN416" s="31">
        <f t="shared" si="131"/>
        <v>5.641171395987385</v>
      </c>
      <c r="AO416" s="31">
        <f t="shared" si="132"/>
        <v>0</v>
      </c>
      <c r="AP416" s="31">
        <f t="shared" si="133"/>
        <v>0</v>
      </c>
      <c r="AQ416" s="31">
        <f t="shared" si="134"/>
        <v>0</v>
      </c>
      <c r="AR416" s="31">
        <f t="shared" si="135"/>
        <v>0</v>
      </c>
      <c r="AS416" s="31">
        <f t="shared" si="136"/>
        <v>0</v>
      </c>
      <c r="AT416" s="31">
        <f t="shared" si="137"/>
        <v>0</v>
      </c>
      <c r="AU416" s="31">
        <f t="shared" si="138"/>
        <v>5.641171395987385</v>
      </c>
      <c r="AV416" s="31">
        <f t="shared" si="139"/>
        <v>0</v>
      </c>
      <c r="AW416" s="50">
        <f t="shared" si="140"/>
        <v>1</v>
      </c>
      <c r="AX416" s="30">
        <f t="shared" si="141"/>
        <v>0</v>
      </c>
      <c r="AY416" s="51">
        <f t="shared" si="142"/>
        <v>0</v>
      </c>
    </row>
    <row r="417" spans="1:51" ht="12" customHeight="1">
      <c r="A417" s="8" t="s">
        <v>49</v>
      </c>
      <c r="B417" s="8" t="s">
        <v>227</v>
      </c>
      <c r="C417" s="8">
        <v>2</v>
      </c>
      <c r="D417" s="8">
        <v>7</v>
      </c>
      <c r="E417" s="9" t="s">
        <v>134</v>
      </c>
      <c r="F417" s="9">
        <v>118</v>
      </c>
      <c r="G417" s="57">
        <v>80.4</v>
      </c>
      <c r="H417" s="8" t="s">
        <v>278</v>
      </c>
      <c r="I417" s="8">
        <v>1</v>
      </c>
      <c r="J417" s="8">
        <v>2</v>
      </c>
      <c r="K417" s="8">
        <v>2</v>
      </c>
      <c r="L417" s="8">
        <v>1</v>
      </c>
      <c r="M417" s="8">
        <v>3</v>
      </c>
      <c r="N417" s="10" t="s">
        <v>88</v>
      </c>
      <c r="P417" s="8">
        <v>1</v>
      </c>
      <c r="Q417" s="7">
        <v>100</v>
      </c>
      <c r="AF417" s="24">
        <f t="shared" si="123"/>
        <v>45</v>
      </c>
      <c r="AG417" s="45">
        <f t="shared" si="124"/>
        <v>1128.234279197477</v>
      </c>
      <c r="AH417" s="46">
        <f t="shared" si="125"/>
        <v>11.28234279197477</v>
      </c>
      <c r="AI417" s="31">
        <f t="shared" si="126"/>
        <v>11.28234279197477</v>
      </c>
      <c r="AJ417" s="31">
        <f t="shared" si="127"/>
        <v>0</v>
      </c>
      <c r="AK417" s="31">
        <f t="shared" si="128"/>
        <v>0</v>
      </c>
      <c r="AL417" s="31">
        <f t="shared" si="129"/>
        <v>0</v>
      </c>
      <c r="AM417" s="31">
        <f t="shared" si="130"/>
        <v>0</v>
      </c>
      <c r="AN417" s="31">
        <f t="shared" si="131"/>
        <v>0</v>
      </c>
      <c r="AO417" s="31">
        <f t="shared" si="132"/>
        <v>0</v>
      </c>
      <c r="AP417" s="31">
        <f t="shared" si="133"/>
        <v>0</v>
      </c>
      <c r="AQ417" s="31">
        <f t="shared" si="134"/>
        <v>0</v>
      </c>
      <c r="AR417" s="31">
        <f t="shared" si="135"/>
        <v>0</v>
      </c>
      <c r="AS417" s="31">
        <f t="shared" si="136"/>
        <v>0</v>
      </c>
      <c r="AT417" s="31">
        <f t="shared" si="137"/>
        <v>0</v>
      </c>
      <c r="AU417" s="31">
        <f t="shared" si="138"/>
        <v>0</v>
      </c>
      <c r="AV417" s="31">
        <f t="shared" si="139"/>
        <v>0</v>
      </c>
      <c r="AW417" s="50">
        <f t="shared" si="140"/>
        <v>0</v>
      </c>
      <c r="AX417" s="30">
        <f t="shared" si="141"/>
        <v>0</v>
      </c>
      <c r="AY417" s="51">
        <f t="shared" si="142"/>
        <v>0</v>
      </c>
    </row>
    <row r="418" spans="1:51" ht="12" customHeight="1">
      <c r="A418" s="8" t="s">
        <v>49</v>
      </c>
      <c r="B418" s="8" t="s">
        <v>227</v>
      </c>
      <c r="C418" s="8">
        <v>3</v>
      </c>
      <c r="D418" s="8">
        <v>1</v>
      </c>
      <c r="E418" s="9" t="s">
        <v>94</v>
      </c>
      <c r="F418" s="9">
        <v>39</v>
      </c>
      <c r="G418" s="57">
        <v>80.79</v>
      </c>
      <c r="H418" s="8" t="s">
        <v>278</v>
      </c>
      <c r="I418" s="8">
        <v>2</v>
      </c>
      <c r="J418" s="8">
        <v>2</v>
      </c>
      <c r="K418" s="8">
        <v>4</v>
      </c>
      <c r="L418" s="8">
        <v>3</v>
      </c>
      <c r="M418" s="8">
        <v>3</v>
      </c>
      <c r="N418" s="10" t="s">
        <v>74</v>
      </c>
      <c r="O418" s="8">
        <v>1</v>
      </c>
      <c r="P418" s="8">
        <v>3</v>
      </c>
      <c r="V418" s="7">
        <v>90</v>
      </c>
      <c r="AC418" s="8">
        <v>10</v>
      </c>
      <c r="AF418" s="24">
        <f t="shared" si="123"/>
        <v>39</v>
      </c>
      <c r="AG418" s="45">
        <f t="shared" si="124"/>
        <v>977.8030419711467</v>
      </c>
      <c r="AH418" s="46">
        <f t="shared" si="125"/>
        <v>29.3340912591344</v>
      </c>
      <c r="AI418" s="31">
        <f t="shared" si="126"/>
        <v>0</v>
      </c>
      <c r="AJ418" s="31">
        <f t="shared" si="127"/>
        <v>0</v>
      </c>
      <c r="AK418" s="31">
        <f t="shared" si="128"/>
        <v>0</v>
      </c>
      <c r="AL418" s="31">
        <f t="shared" si="129"/>
        <v>0</v>
      </c>
      <c r="AM418" s="31">
        <f t="shared" si="130"/>
        <v>0</v>
      </c>
      <c r="AN418" s="31">
        <f t="shared" si="131"/>
        <v>26.40068213322096</v>
      </c>
      <c r="AO418" s="31">
        <f t="shared" si="132"/>
        <v>0</v>
      </c>
      <c r="AP418" s="31">
        <f t="shared" si="133"/>
        <v>0</v>
      </c>
      <c r="AQ418" s="31">
        <f t="shared" si="134"/>
        <v>0</v>
      </c>
      <c r="AR418" s="31">
        <f t="shared" si="135"/>
        <v>0</v>
      </c>
      <c r="AS418" s="31">
        <f t="shared" si="136"/>
        <v>0</v>
      </c>
      <c r="AT418" s="31">
        <f t="shared" si="137"/>
        <v>0</v>
      </c>
      <c r="AU418" s="31">
        <f t="shared" si="138"/>
        <v>2.9334091259134403</v>
      </c>
      <c r="AV418" s="31">
        <f t="shared" si="139"/>
        <v>0</v>
      </c>
      <c r="AW418" s="50">
        <f t="shared" si="140"/>
        <v>0</v>
      </c>
      <c r="AX418" s="30">
        <f t="shared" si="141"/>
        <v>0</v>
      </c>
      <c r="AY418" s="51">
        <f t="shared" si="142"/>
        <v>1</v>
      </c>
    </row>
    <row r="419" spans="1:51" ht="12" customHeight="1">
      <c r="A419" s="8" t="s">
        <v>49</v>
      </c>
      <c r="B419" s="8" t="s">
        <v>227</v>
      </c>
      <c r="C419" s="8">
        <v>3</v>
      </c>
      <c r="D419" s="8">
        <v>1</v>
      </c>
      <c r="E419" s="9" t="s">
        <v>94</v>
      </c>
      <c r="F419" s="9">
        <v>39</v>
      </c>
      <c r="G419" s="57">
        <v>80.79</v>
      </c>
      <c r="H419" s="8" t="s">
        <v>278</v>
      </c>
      <c r="I419" s="8">
        <v>1</v>
      </c>
      <c r="J419" s="8">
        <v>2</v>
      </c>
      <c r="K419" s="8">
        <v>2</v>
      </c>
      <c r="L419" s="8">
        <v>2</v>
      </c>
      <c r="M419" s="8">
        <v>1</v>
      </c>
      <c r="N419" s="10" t="s">
        <v>237</v>
      </c>
      <c r="O419" s="8">
        <v>1</v>
      </c>
      <c r="P419" s="8">
        <v>1</v>
      </c>
      <c r="Q419" s="7">
        <v>100</v>
      </c>
      <c r="AF419" s="24">
        <f t="shared" si="123"/>
        <v>39</v>
      </c>
      <c r="AG419" s="45">
        <f t="shared" si="124"/>
        <v>977.8030419711467</v>
      </c>
      <c r="AH419" s="46">
        <f t="shared" si="125"/>
        <v>9.778030419711468</v>
      </c>
      <c r="AI419" s="31">
        <f t="shared" si="126"/>
        <v>9.778030419711468</v>
      </c>
      <c r="AJ419" s="31">
        <f t="shared" si="127"/>
        <v>0</v>
      </c>
      <c r="AK419" s="31">
        <f t="shared" si="128"/>
        <v>0</v>
      </c>
      <c r="AL419" s="31">
        <f t="shared" si="129"/>
        <v>0</v>
      </c>
      <c r="AM419" s="31">
        <f t="shared" si="130"/>
        <v>0</v>
      </c>
      <c r="AN419" s="31">
        <f t="shared" si="131"/>
        <v>0</v>
      </c>
      <c r="AO419" s="31">
        <f t="shared" si="132"/>
        <v>0</v>
      </c>
      <c r="AP419" s="31">
        <f t="shared" si="133"/>
        <v>0</v>
      </c>
      <c r="AQ419" s="31">
        <f t="shared" si="134"/>
        <v>0</v>
      </c>
      <c r="AR419" s="31">
        <f t="shared" si="135"/>
        <v>0</v>
      </c>
      <c r="AS419" s="31">
        <f t="shared" si="136"/>
        <v>0</v>
      </c>
      <c r="AT419" s="31">
        <f t="shared" si="137"/>
        <v>0</v>
      </c>
      <c r="AU419" s="31">
        <f t="shared" si="138"/>
        <v>0</v>
      </c>
      <c r="AV419" s="31">
        <f t="shared" si="139"/>
        <v>0</v>
      </c>
      <c r="AW419" s="50">
        <f t="shared" si="140"/>
        <v>0</v>
      </c>
      <c r="AX419" s="30">
        <f t="shared" si="141"/>
        <v>0</v>
      </c>
      <c r="AY419" s="51">
        <f t="shared" si="142"/>
        <v>0</v>
      </c>
    </row>
    <row r="420" spans="1:51" ht="12" customHeight="1">
      <c r="A420" s="8" t="s">
        <v>49</v>
      </c>
      <c r="B420" s="8" t="s">
        <v>227</v>
      </c>
      <c r="C420" s="8">
        <v>3</v>
      </c>
      <c r="D420" s="8">
        <v>2</v>
      </c>
      <c r="E420" s="9" t="s">
        <v>148</v>
      </c>
      <c r="F420" s="9">
        <v>57</v>
      </c>
      <c r="G420" s="57">
        <v>80.97</v>
      </c>
      <c r="H420" s="8" t="s">
        <v>278</v>
      </c>
      <c r="I420" s="8" t="s">
        <v>56</v>
      </c>
      <c r="P420" s="1">
        <f>SUM(Q420:AE420)</f>
        <v>0</v>
      </c>
      <c r="Q420" s="7"/>
      <c r="AF420" s="24">
        <f t="shared" si="123"/>
        <v>18</v>
      </c>
      <c r="AG420" s="45">
        <f t="shared" si="124"/>
        <v>451.2937116789908</v>
      </c>
      <c r="AH420" s="46">
        <f t="shared" si="125"/>
        <v>0</v>
      </c>
      <c r="AI420" s="31">
        <f t="shared" si="126"/>
        <v>0</v>
      </c>
      <c r="AJ420" s="31">
        <f t="shared" si="127"/>
        <v>0</v>
      </c>
      <c r="AK420" s="31">
        <f t="shared" si="128"/>
        <v>0</v>
      </c>
      <c r="AL420" s="31">
        <f t="shared" si="129"/>
        <v>0</v>
      </c>
      <c r="AM420" s="31">
        <f t="shared" si="130"/>
        <v>0</v>
      </c>
      <c r="AN420" s="31">
        <f t="shared" si="131"/>
        <v>0</v>
      </c>
      <c r="AO420" s="31">
        <f t="shared" si="132"/>
        <v>0</v>
      </c>
      <c r="AP420" s="31">
        <f t="shared" si="133"/>
        <v>0</v>
      </c>
      <c r="AQ420" s="31">
        <f t="shared" si="134"/>
        <v>0</v>
      </c>
      <c r="AR420" s="31">
        <f t="shared" si="135"/>
        <v>0</v>
      </c>
      <c r="AS420" s="31">
        <f t="shared" si="136"/>
        <v>0</v>
      </c>
      <c r="AT420" s="31">
        <f t="shared" si="137"/>
        <v>0</v>
      </c>
      <c r="AU420" s="31">
        <f t="shared" si="138"/>
        <v>0</v>
      </c>
      <c r="AV420" s="31">
        <f t="shared" si="139"/>
        <v>0</v>
      </c>
      <c r="AW420" s="50">
        <f t="shared" si="140"/>
        <v>0</v>
      </c>
      <c r="AX420" s="30">
        <f t="shared" si="141"/>
        <v>0</v>
      </c>
      <c r="AY420" s="51">
        <f t="shared" si="142"/>
        <v>0</v>
      </c>
    </row>
    <row r="421" spans="1:51" ht="12" customHeight="1">
      <c r="A421" s="8" t="s">
        <v>49</v>
      </c>
      <c r="B421" s="8" t="s">
        <v>227</v>
      </c>
      <c r="C421" s="8">
        <v>3</v>
      </c>
      <c r="D421" s="8">
        <v>3</v>
      </c>
      <c r="E421" s="9">
        <v>57</v>
      </c>
      <c r="F421" s="9">
        <v>126</v>
      </c>
      <c r="G421" s="57">
        <v>81.315</v>
      </c>
      <c r="H421" s="8" t="s">
        <v>278</v>
      </c>
      <c r="I421" s="8">
        <v>4</v>
      </c>
      <c r="J421" s="8">
        <v>2</v>
      </c>
      <c r="K421" s="8">
        <v>4</v>
      </c>
      <c r="L421" s="8">
        <v>3</v>
      </c>
      <c r="M421" s="8">
        <v>3</v>
      </c>
      <c r="N421" s="10" t="s">
        <v>75</v>
      </c>
      <c r="O421" s="8">
        <v>1</v>
      </c>
      <c r="P421" s="8">
        <v>1</v>
      </c>
      <c r="Q421" s="7"/>
      <c r="AC421" s="8">
        <v>100</v>
      </c>
      <c r="AF421" s="24">
        <f t="shared" si="123"/>
        <v>69</v>
      </c>
      <c r="AG421" s="45">
        <f t="shared" si="124"/>
        <v>1729.959228102798</v>
      </c>
      <c r="AH421" s="46">
        <f t="shared" si="125"/>
        <v>17.29959228102798</v>
      </c>
      <c r="AI421" s="31">
        <f t="shared" si="126"/>
        <v>0</v>
      </c>
      <c r="AJ421" s="31">
        <f t="shared" si="127"/>
        <v>0</v>
      </c>
      <c r="AK421" s="31">
        <f t="shared" si="128"/>
        <v>0</v>
      </c>
      <c r="AL421" s="31">
        <f t="shared" si="129"/>
        <v>0</v>
      </c>
      <c r="AM421" s="31">
        <f t="shared" si="130"/>
        <v>0</v>
      </c>
      <c r="AN421" s="31">
        <f t="shared" si="131"/>
        <v>0</v>
      </c>
      <c r="AO421" s="31">
        <f t="shared" si="132"/>
        <v>0</v>
      </c>
      <c r="AP421" s="31">
        <f t="shared" si="133"/>
        <v>0</v>
      </c>
      <c r="AQ421" s="31">
        <f t="shared" si="134"/>
        <v>0</v>
      </c>
      <c r="AR421" s="31">
        <f t="shared" si="135"/>
        <v>0</v>
      </c>
      <c r="AS421" s="31">
        <f t="shared" si="136"/>
        <v>0</v>
      </c>
      <c r="AT421" s="31">
        <f t="shared" si="137"/>
        <v>0</v>
      </c>
      <c r="AU421" s="31">
        <f t="shared" si="138"/>
        <v>17.29959228102798</v>
      </c>
      <c r="AV421" s="31">
        <f t="shared" si="139"/>
        <v>0</v>
      </c>
      <c r="AW421" s="50">
        <f t="shared" si="140"/>
        <v>1</v>
      </c>
      <c r="AX421" s="30">
        <f t="shared" si="141"/>
        <v>0</v>
      </c>
      <c r="AY421" s="51">
        <f t="shared" si="142"/>
        <v>0</v>
      </c>
    </row>
    <row r="422" spans="1:51" ht="12" customHeight="1">
      <c r="A422" s="8" t="s">
        <v>49</v>
      </c>
      <c r="B422" s="8" t="s">
        <v>227</v>
      </c>
      <c r="C422" s="8">
        <v>3</v>
      </c>
      <c r="D422" s="8">
        <v>3</v>
      </c>
      <c r="E422" s="9">
        <v>57</v>
      </c>
      <c r="F422" s="9">
        <v>126</v>
      </c>
      <c r="G422" s="57">
        <v>81.315</v>
      </c>
      <c r="H422" s="8" t="s">
        <v>278</v>
      </c>
      <c r="I422" s="8">
        <v>3</v>
      </c>
      <c r="J422" s="8">
        <v>2</v>
      </c>
      <c r="K422" s="8">
        <v>4</v>
      </c>
      <c r="L422" s="8">
        <v>3</v>
      </c>
      <c r="M422" s="8">
        <v>3</v>
      </c>
      <c r="N422" s="10" t="s">
        <v>74</v>
      </c>
      <c r="O422" s="8">
        <v>1</v>
      </c>
      <c r="P422" s="8">
        <v>1</v>
      </c>
      <c r="V422" s="7">
        <v>90</v>
      </c>
      <c r="AC422" s="8">
        <v>10</v>
      </c>
      <c r="AF422" s="24">
        <f t="shared" si="123"/>
        <v>69</v>
      </c>
      <c r="AG422" s="45">
        <f t="shared" si="124"/>
        <v>1729.959228102798</v>
      </c>
      <c r="AH422" s="46">
        <f t="shared" si="125"/>
        <v>17.29959228102798</v>
      </c>
      <c r="AI422" s="31">
        <f t="shared" si="126"/>
        <v>0</v>
      </c>
      <c r="AJ422" s="31">
        <f t="shared" si="127"/>
        <v>0</v>
      </c>
      <c r="AK422" s="31">
        <f t="shared" si="128"/>
        <v>0</v>
      </c>
      <c r="AL422" s="31">
        <f t="shared" si="129"/>
        <v>0</v>
      </c>
      <c r="AM422" s="31">
        <f t="shared" si="130"/>
        <v>0</v>
      </c>
      <c r="AN422" s="31">
        <f t="shared" si="131"/>
        <v>15.569633052925182</v>
      </c>
      <c r="AO422" s="31">
        <f t="shared" si="132"/>
        <v>0</v>
      </c>
      <c r="AP422" s="31">
        <f t="shared" si="133"/>
        <v>0</v>
      </c>
      <c r="AQ422" s="31">
        <f t="shared" si="134"/>
        <v>0</v>
      </c>
      <c r="AR422" s="31">
        <f t="shared" si="135"/>
        <v>0</v>
      </c>
      <c r="AS422" s="31">
        <f t="shared" si="136"/>
        <v>0</v>
      </c>
      <c r="AT422" s="31">
        <f t="shared" si="137"/>
        <v>0</v>
      </c>
      <c r="AU422" s="31">
        <f t="shared" si="138"/>
        <v>1.729959228102798</v>
      </c>
      <c r="AV422" s="31">
        <f t="shared" si="139"/>
        <v>0</v>
      </c>
      <c r="AW422" s="50">
        <f t="shared" si="140"/>
        <v>0</v>
      </c>
      <c r="AX422" s="30">
        <f t="shared" si="141"/>
        <v>0</v>
      </c>
      <c r="AY422" s="51">
        <f t="shared" si="142"/>
        <v>1</v>
      </c>
    </row>
    <row r="423" spans="1:51" ht="12" customHeight="1">
      <c r="A423" s="8" t="s">
        <v>49</v>
      </c>
      <c r="B423" s="8" t="s">
        <v>227</v>
      </c>
      <c r="C423" s="8">
        <v>3</v>
      </c>
      <c r="D423" s="8">
        <v>3</v>
      </c>
      <c r="E423" s="9">
        <v>57</v>
      </c>
      <c r="F423" s="9">
        <v>126</v>
      </c>
      <c r="G423" s="57">
        <v>81.315</v>
      </c>
      <c r="H423" s="8" t="s">
        <v>278</v>
      </c>
      <c r="I423" s="8">
        <v>2</v>
      </c>
      <c r="J423" s="8">
        <v>2</v>
      </c>
      <c r="K423" s="8">
        <v>1</v>
      </c>
      <c r="L423" s="8">
        <v>3</v>
      </c>
      <c r="M423" s="8">
        <v>3</v>
      </c>
      <c r="N423" s="10" t="s">
        <v>88</v>
      </c>
      <c r="O423" s="8">
        <v>3</v>
      </c>
      <c r="P423" s="8">
        <v>3</v>
      </c>
      <c r="V423" s="7">
        <v>90</v>
      </c>
      <c r="AB423" s="8">
        <v>5</v>
      </c>
      <c r="AC423" s="8">
        <v>5</v>
      </c>
      <c r="AF423" s="24">
        <f t="shared" si="123"/>
        <v>69</v>
      </c>
      <c r="AG423" s="45">
        <f t="shared" si="124"/>
        <v>1729.959228102798</v>
      </c>
      <c r="AH423" s="46">
        <f t="shared" si="125"/>
        <v>51.898776843083944</v>
      </c>
      <c r="AI423" s="31">
        <f t="shared" si="126"/>
        <v>0</v>
      </c>
      <c r="AJ423" s="31">
        <f t="shared" si="127"/>
        <v>0</v>
      </c>
      <c r="AK423" s="31">
        <f t="shared" si="128"/>
        <v>0</v>
      </c>
      <c r="AL423" s="31">
        <f t="shared" si="129"/>
        <v>0</v>
      </c>
      <c r="AM423" s="31">
        <f t="shared" si="130"/>
        <v>0</v>
      </c>
      <c r="AN423" s="31">
        <f t="shared" si="131"/>
        <v>46.70889915877555</v>
      </c>
      <c r="AO423" s="31">
        <f t="shared" si="132"/>
        <v>0</v>
      </c>
      <c r="AP423" s="31">
        <f t="shared" si="133"/>
        <v>0</v>
      </c>
      <c r="AQ423" s="31">
        <f t="shared" si="134"/>
        <v>0</v>
      </c>
      <c r="AR423" s="31">
        <f t="shared" si="135"/>
        <v>0</v>
      </c>
      <c r="AS423" s="31">
        <f t="shared" si="136"/>
        <v>0</v>
      </c>
      <c r="AT423" s="31">
        <f t="shared" si="137"/>
        <v>2.5949388421541975</v>
      </c>
      <c r="AU423" s="31">
        <f t="shared" si="138"/>
        <v>2.5949388421541975</v>
      </c>
      <c r="AV423" s="31">
        <f t="shared" si="139"/>
        <v>0</v>
      </c>
      <c r="AW423" s="50">
        <f t="shared" si="140"/>
        <v>0</v>
      </c>
      <c r="AX423" s="30">
        <f t="shared" si="141"/>
        <v>0</v>
      </c>
      <c r="AY423" s="51">
        <f t="shared" si="142"/>
        <v>1</v>
      </c>
    </row>
    <row r="424" spans="1:51" ht="12" customHeight="1">
      <c r="A424" s="8" t="s">
        <v>49</v>
      </c>
      <c r="B424" s="8" t="s">
        <v>227</v>
      </c>
      <c r="C424" s="8">
        <v>3</v>
      </c>
      <c r="D424" s="8">
        <v>3</v>
      </c>
      <c r="E424" s="9">
        <v>57</v>
      </c>
      <c r="F424" s="9">
        <v>126</v>
      </c>
      <c r="G424" s="57">
        <v>81.315</v>
      </c>
      <c r="H424" s="8" t="s">
        <v>278</v>
      </c>
      <c r="I424" s="8">
        <v>1</v>
      </c>
      <c r="J424" s="8">
        <v>2</v>
      </c>
      <c r="K424" s="8">
        <v>2</v>
      </c>
      <c r="L424" s="8">
        <v>2</v>
      </c>
      <c r="M424" s="8">
        <v>1</v>
      </c>
      <c r="N424" s="10" t="s">
        <v>74</v>
      </c>
      <c r="O424" s="8">
        <v>1</v>
      </c>
      <c r="P424" s="8">
        <v>1</v>
      </c>
      <c r="Q424" s="7">
        <v>100</v>
      </c>
      <c r="AF424" s="24">
        <f t="shared" si="123"/>
        <v>69</v>
      </c>
      <c r="AG424" s="45">
        <f t="shared" si="124"/>
        <v>1729.959228102798</v>
      </c>
      <c r="AH424" s="46">
        <f t="shared" si="125"/>
        <v>17.29959228102798</v>
      </c>
      <c r="AI424" s="31">
        <f t="shared" si="126"/>
        <v>17.29959228102798</v>
      </c>
      <c r="AJ424" s="31">
        <f t="shared" si="127"/>
        <v>0</v>
      </c>
      <c r="AK424" s="31">
        <f t="shared" si="128"/>
        <v>0</v>
      </c>
      <c r="AL424" s="31">
        <f t="shared" si="129"/>
        <v>0</v>
      </c>
      <c r="AM424" s="31">
        <f t="shared" si="130"/>
        <v>0</v>
      </c>
      <c r="AN424" s="31">
        <f t="shared" si="131"/>
        <v>0</v>
      </c>
      <c r="AO424" s="31">
        <f t="shared" si="132"/>
        <v>0</v>
      </c>
      <c r="AP424" s="31">
        <f t="shared" si="133"/>
        <v>0</v>
      </c>
      <c r="AQ424" s="31">
        <f t="shared" si="134"/>
        <v>0</v>
      </c>
      <c r="AR424" s="31">
        <f t="shared" si="135"/>
        <v>0</v>
      </c>
      <c r="AS424" s="31">
        <f t="shared" si="136"/>
        <v>0</v>
      </c>
      <c r="AT424" s="31">
        <f t="shared" si="137"/>
        <v>0</v>
      </c>
      <c r="AU424" s="31">
        <f t="shared" si="138"/>
        <v>0</v>
      </c>
      <c r="AV424" s="31">
        <f t="shared" si="139"/>
        <v>0</v>
      </c>
      <c r="AW424" s="50">
        <f t="shared" si="140"/>
        <v>0</v>
      </c>
      <c r="AX424" s="30">
        <f t="shared" si="141"/>
        <v>0</v>
      </c>
      <c r="AY424" s="51">
        <f t="shared" si="142"/>
        <v>0</v>
      </c>
    </row>
    <row r="425" spans="1:51" ht="12" customHeight="1">
      <c r="A425" s="8" t="s">
        <v>49</v>
      </c>
      <c r="B425" s="8" t="s">
        <v>227</v>
      </c>
      <c r="C425" s="8">
        <v>3</v>
      </c>
      <c r="D425" s="11" t="s">
        <v>238</v>
      </c>
      <c r="E425" s="9" t="s">
        <v>239</v>
      </c>
      <c r="F425" s="9">
        <v>146</v>
      </c>
      <c r="G425" s="57">
        <v>81.86</v>
      </c>
      <c r="H425" s="8" t="s">
        <v>278</v>
      </c>
      <c r="I425" s="8" t="s">
        <v>56</v>
      </c>
      <c r="P425" s="1">
        <f>SUM(Q425:AE425)</f>
        <v>0</v>
      </c>
      <c r="Q425" s="7"/>
      <c r="AF425" s="24">
        <f t="shared" si="123"/>
        <v>20</v>
      </c>
      <c r="AG425" s="45">
        <f t="shared" si="124"/>
        <v>501.4374574211009</v>
      </c>
      <c r="AH425" s="46">
        <f t="shared" si="125"/>
        <v>0</v>
      </c>
      <c r="AI425" s="31">
        <f t="shared" si="126"/>
        <v>0</v>
      </c>
      <c r="AJ425" s="31">
        <f t="shared" si="127"/>
        <v>0</v>
      </c>
      <c r="AK425" s="31">
        <f t="shared" si="128"/>
        <v>0</v>
      </c>
      <c r="AL425" s="31">
        <f t="shared" si="129"/>
        <v>0</v>
      </c>
      <c r="AM425" s="31">
        <f t="shared" si="130"/>
        <v>0</v>
      </c>
      <c r="AN425" s="31">
        <f t="shared" si="131"/>
        <v>0</v>
      </c>
      <c r="AO425" s="31">
        <f t="shared" si="132"/>
        <v>0</v>
      </c>
      <c r="AP425" s="31">
        <f t="shared" si="133"/>
        <v>0</v>
      </c>
      <c r="AQ425" s="31">
        <f t="shared" si="134"/>
        <v>0</v>
      </c>
      <c r="AR425" s="31">
        <f t="shared" si="135"/>
        <v>0</v>
      </c>
      <c r="AS425" s="31">
        <f t="shared" si="136"/>
        <v>0</v>
      </c>
      <c r="AT425" s="31">
        <f t="shared" si="137"/>
        <v>0</v>
      </c>
      <c r="AU425" s="31">
        <f t="shared" si="138"/>
        <v>0</v>
      </c>
      <c r="AV425" s="31">
        <f t="shared" si="139"/>
        <v>0</v>
      </c>
      <c r="AW425" s="50">
        <f t="shared" si="140"/>
        <v>0</v>
      </c>
      <c r="AX425" s="30">
        <f t="shared" si="141"/>
        <v>0</v>
      </c>
      <c r="AY425" s="51">
        <f t="shared" si="142"/>
        <v>0</v>
      </c>
    </row>
    <row r="426" spans="1:51" ht="12" customHeight="1">
      <c r="A426" s="8" t="s">
        <v>49</v>
      </c>
      <c r="B426" s="8" t="s">
        <v>227</v>
      </c>
      <c r="C426" s="8">
        <v>4</v>
      </c>
      <c r="D426" s="11" t="s">
        <v>240</v>
      </c>
      <c r="E426" s="12">
        <v>0</v>
      </c>
      <c r="F426" s="12">
        <v>81</v>
      </c>
      <c r="G426" s="59">
        <v>82.265</v>
      </c>
      <c r="H426" s="8" t="s">
        <v>278</v>
      </c>
      <c r="I426" s="8">
        <v>5</v>
      </c>
      <c r="J426" s="8">
        <v>2</v>
      </c>
      <c r="K426" s="8">
        <v>1</v>
      </c>
      <c r="L426" s="8">
        <v>3</v>
      </c>
      <c r="M426" s="8">
        <v>3</v>
      </c>
      <c r="N426" s="10" t="s">
        <v>88</v>
      </c>
      <c r="O426" s="8">
        <v>3</v>
      </c>
      <c r="Q426" s="7"/>
      <c r="U426" s="8">
        <v>30</v>
      </c>
      <c r="V426" s="8">
        <v>50</v>
      </c>
      <c r="AC426" s="8">
        <v>20</v>
      </c>
      <c r="AF426" s="24">
        <f t="shared" si="123"/>
        <v>81</v>
      </c>
      <c r="AG426" s="45">
        <f t="shared" si="124"/>
        <v>2030.8217025554586</v>
      </c>
      <c r="AH426" s="46">
        <f t="shared" si="125"/>
        <v>0</v>
      </c>
      <c r="AI426" s="31">
        <f t="shared" si="126"/>
        <v>0</v>
      </c>
      <c r="AJ426" s="31">
        <f t="shared" si="127"/>
        <v>0</v>
      </c>
      <c r="AK426" s="31">
        <f t="shared" si="128"/>
        <v>0</v>
      </c>
      <c r="AL426" s="31">
        <f t="shared" si="129"/>
        <v>0</v>
      </c>
      <c r="AM426" s="31">
        <f t="shared" si="130"/>
        <v>0</v>
      </c>
      <c r="AN426" s="31">
        <f t="shared" si="131"/>
        <v>0</v>
      </c>
      <c r="AO426" s="31">
        <f t="shared" si="132"/>
        <v>0</v>
      </c>
      <c r="AP426" s="31">
        <f t="shared" si="133"/>
        <v>0</v>
      </c>
      <c r="AQ426" s="31">
        <f t="shared" si="134"/>
        <v>0</v>
      </c>
      <c r="AR426" s="31">
        <f t="shared" si="135"/>
        <v>0</v>
      </c>
      <c r="AS426" s="31">
        <f t="shared" si="136"/>
        <v>0</v>
      </c>
      <c r="AT426" s="31">
        <f t="shared" si="137"/>
        <v>0</v>
      </c>
      <c r="AU426" s="31">
        <f t="shared" si="138"/>
        <v>0</v>
      </c>
      <c r="AV426" s="31">
        <f t="shared" si="139"/>
        <v>0</v>
      </c>
      <c r="AW426" s="50">
        <f t="shared" si="140"/>
        <v>0</v>
      </c>
      <c r="AX426" s="30">
        <f t="shared" si="141"/>
        <v>0</v>
      </c>
      <c r="AY426" s="51">
        <f t="shared" si="142"/>
        <v>0</v>
      </c>
    </row>
    <row r="427" spans="1:51" ht="12" customHeight="1">
      <c r="A427" s="8" t="s">
        <v>49</v>
      </c>
      <c r="B427" s="8" t="s">
        <v>227</v>
      </c>
      <c r="C427" s="8">
        <v>4</v>
      </c>
      <c r="D427" s="11" t="s">
        <v>240</v>
      </c>
      <c r="E427" s="12">
        <v>0</v>
      </c>
      <c r="F427" s="12">
        <v>81</v>
      </c>
      <c r="G427" s="59">
        <v>82.265</v>
      </c>
      <c r="H427" s="8" t="s">
        <v>278</v>
      </c>
      <c r="I427" s="8">
        <v>2</v>
      </c>
      <c r="J427" s="8">
        <v>2</v>
      </c>
      <c r="K427" s="8">
        <v>4</v>
      </c>
      <c r="L427" s="8">
        <v>3</v>
      </c>
      <c r="M427" s="8">
        <v>3</v>
      </c>
      <c r="N427" s="10" t="s">
        <v>75</v>
      </c>
      <c r="O427" s="8">
        <v>1</v>
      </c>
      <c r="P427" s="8">
        <v>1</v>
      </c>
      <c r="Q427" s="7"/>
      <c r="AC427" s="8">
        <v>100</v>
      </c>
      <c r="AF427" s="24">
        <f t="shared" si="123"/>
        <v>81</v>
      </c>
      <c r="AG427" s="45">
        <f t="shared" si="124"/>
        <v>2030.8217025554586</v>
      </c>
      <c r="AH427" s="46">
        <f t="shared" si="125"/>
        <v>20.308217025554587</v>
      </c>
      <c r="AI427" s="31">
        <f t="shared" si="126"/>
        <v>0</v>
      </c>
      <c r="AJ427" s="31">
        <f t="shared" si="127"/>
        <v>0</v>
      </c>
      <c r="AK427" s="31">
        <f t="shared" si="128"/>
        <v>0</v>
      </c>
      <c r="AL427" s="31">
        <f t="shared" si="129"/>
        <v>0</v>
      </c>
      <c r="AM427" s="31">
        <f t="shared" si="130"/>
        <v>0</v>
      </c>
      <c r="AN427" s="31">
        <f t="shared" si="131"/>
        <v>0</v>
      </c>
      <c r="AO427" s="31">
        <f t="shared" si="132"/>
        <v>0</v>
      </c>
      <c r="AP427" s="31">
        <f t="shared" si="133"/>
        <v>0</v>
      </c>
      <c r="AQ427" s="31">
        <f t="shared" si="134"/>
        <v>0</v>
      </c>
      <c r="AR427" s="31">
        <f t="shared" si="135"/>
        <v>0</v>
      </c>
      <c r="AS427" s="31">
        <f t="shared" si="136"/>
        <v>0</v>
      </c>
      <c r="AT427" s="31">
        <f t="shared" si="137"/>
        <v>0</v>
      </c>
      <c r="AU427" s="31">
        <f t="shared" si="138"/>
        <v>20.308217025554587</v>
      </c>
      <c r="AV427" s="31">
        <f t="shared" si="139"/>
        <v>0</v>
      </c>
      <c r="AW427" s="50">
        <f t="shared" si="140"/>
        <v>1</v>
      </c>
      <c r="AX427" s="30">
        <f t="shared" si="141"/>
        <v>0</v>
      </c>
      <c r="AY427" s="51">
        <f t="shared" si="142"/>
        <v>0</v>
      </c>
    </row>
    <row r="428" spans="1:51" ht="12" customHeight="1">
      <c r="A428" s="8" t="s">
        <v>49</v>
      </c>
      <c r="B428" s="8" t="s">
        <v>227</v>
      </c>
      <c r="C428" s="8">
        <v>4</v>
      </c>
      <c r="D428" s="11" t="s">
        <v>223</v>
      </c>
      <c r="E428" s="12">
        <v>0</v>
      </c>
      <c r="F428" s="12">
        <v>81</v>
      </c>
      <c r="G428" s="59">
        <v>82.265</v>
      </c>
      <c r="H428" s="8" t="s">
        <v>278</v>
      </c>
      <c r="I428" s="8">
        <v>1</v>
      </c>
      <c r="J428" s="8">
        <v>2</v>
      </c>
      <c r="K428" s="8">
        <v>4</v>
      </c>
      <c r="L428" s="8">
        <v>3</v>
      </c>
      <c r="M428" s="8">
        <v>3</v>
      </c>
      <c r="N428" s="10" t="s">
        <v>74</v>
      </c>
      <c r="O428" s="8">
        <v>1</v>
      </c>
      <c r="P428" s="8">
        <v>2</v>
      </c>
      <c r="V428" s="7">
        <v>90</v>
      </c>
      <c r="AC428" s="8">
        <v>10</v>
      </c>
      <c r="AF428" s="24">
        <f t="shared" si="123"/>
        <v>81</v>
      </c>
      <c r="AG428" s="45">
        <f t="shared" si="124"/>
        <v>2030.8217025554586</v>
      </c>
      <c r="AH428" s="46">
        <f t="shared" si="125"/>
        <v>40.616434051109174</v>
      </c>
      <c r="AI428" s="31">
        <f t="shared" si="126"/>
        <v>0</v>
      </c>
      <c r="AJ428" s="31">
        <f t="shared" si="127"/>
        <v>0</v>
      </c>
      <c r="AK428" s="31">
        <f t="shared" si="128"/>
        <v>0</v>
      </c>
      <c r="AL428" s="31">
        <f t="shared" si="129"/>
        <v>0</v>
      </c>
      <c r="AM428" s="31">
        <f t="shared" si="130"/>
        <v>0</v>
      </c>
      <c r="AN428" s="31">
        <f t="shared" si="131"/>
        <v>36.55479064599826</v>
      </c>
      <c r="AO428" s="31">
        <f t="shared" si="132"/>
        <v>0</v>
      </c>
      <c r="AP428" s="31">
        <f t="shared" si="133"/>
        <v>0</v>
      </c>
      <c r="AQ428" s="31">
        <f t="shared" si="134"/>
        <v>0</v>
      </c>
      <c r="AR428" s="31">
        <f t="shared" si="135"/>
        <v>0</v>
      </c>
      <c r="AS428" s="31">
        <f t="shared" si="136"/>
        <v>0</v>
      </c>
      <c r="AT428" s="31">
        <f t="shared" si="137"/>
        <v>0</v>
      </c>
      <c r="AU428" s="31">
        <f t="shared" si="138"/>
        <v>4.061643405110917</v>
      </c>
      <c r="AV428" s="31">
        <f t="shared" si="139"/>
        <v>0</v>
      </c>
      <c r="AW428" s="50">
        <f t="shared" si="140"/>
        <v>0</v>
      </c>
      <c r="AX428" s="30">
        <f t="shared" si="141"/>
        <v>0</v>
      </c>
      <c r="AY428" s="51">
        <f t="shared" si="142"/>
        <v>1</v>
      </c>
    </row>
    <row r="429" spans="1:51" ht="12" customHeight="1">
      <c r="A429" s="8" t="s">
        <v>49</v>
      </c>
      <c r="B429" s="8" t="s">
        <v>227</v>
      </c>
      <c r="C429" s="8">
        <v>4</v>
      </c>
      <c r="D429" s="11" t="s">
        <v>240</v>
      </c>
      <c r="E429" s="12">
        <v>0</v>
      </c>
      <c r="F429" s="12">
        <v>81</v>
      </c>
      <c r="G429" s="59">
        <v>82.265</v>
      </c>
      <c r="H429" s="8" t="s">
        <v>278</v>
      </c>
      <c r="I429" s="8">
        <v>3</v>
      </c>
      <c r="J429" s="8">
        <v>2</v>
      </c>
      <c r="K429" s="8">
        <v>4</v>
      </c>
      <c r="L429" s="8">
        <v>3</v>
      </c>
      <c r="M429" s="8">
        <v>3</v>
      </c>
      <c r="N429" s="10" t="s">
        <v>74</v>
      </c>
      <c r="O429" s="8">
        <v>1</v>
      </c>
      <c r="V429" s="7">
        <v>90</v>
      </c>
      <c r="AC429" s="8">
        <v>10</v>
      </c>
      <c r="AF429" s="24">
        <f t="shared" si="123"/>
        <v>81</v>
      </c>
      <c r="AG429" s="45">
        <f t="shared" si="124"/>
        <v>2030.8217025554586</v>
      </c>
      <c r="AH429" s="46">
        <f t="shared" si="125"/>
        <v>0</v>
      </c>
      <c r="AI429" s="31">
        <f t="shared" si="126"/>
        <v>0</v>
      </c>
      <c r="AJ429" s="31">
        <f t="shared" si="127"/>
        <v>0</v>
      </c>
      <c r="AK429" s="31">
        <f t="shared" si="128"/>
        <v>0</v>
      </c>
      <c r="AL429" s="31">
        <f t="shared" si="129"/>
        <v>0</v>
      </c>
      <c r="AM429" s="31">
        <f t="shared" si="130"/>
        <v>0</v>
      </c>
      <c r="AN429" s="31">
        <f t="shared" si="131"/>
        <v>0</v>
      </c>
      <c r="AO429" s="31">
        <f t="shared" si="132"/>
        <v>0</v>
      </c>
      <c r="AP429" s="31">
        <f t="shared" si="133"/>
        <v>0</v>
      </c>
      <c r="AQ429" s="31">
        <f t="shared" si="134"/>
        <v>0</v>
      </c>
      <c r="AR429" s="31">
        <f t="shared" si="135"/>
        <v>0</v>
      </c>
      <c r="AS429" s="31">
        <f t="shared" si="136"/>
        <v>0</v>
      </c>
      <c r="AT429" s="31">
        <f t="shared" si="137"/>
        <v>0</v>
      </c>
      <c r="AU429" s="31">
        <f t="shared" si="138"/>
        <v>0</v>
      </c>
      <c r="AV429" s="31">
        <f t="shared" si="139"/>
        <v>0</v>
      </c>
      <c r="AW429" s="50">
        <f t="shared" si="140"/>
        <v>0</v>
      </c>
      <c r="AX429" s="30">
        <f t="shared" si="141"/>
        <v>0</v>
      </c>
      <c r="AY429" s="51">
        <f t="shared" si="142"/>
        <v>1</v>
      </c>
    </row>
    <row r="430" spans="1:51" ht="12" customHeight="1">
      <c r="A430" s="8" t="s">
        <v>49</v>
      </c>
      <c r="B430" s="8" t="s">
        <v>227</v>
      </c>
      <c r="C430" s="8">
        <v>4</v>
      </c>
      <c r="D430" s="11" t="s">
        <v>223</v>
      </c>
      <c r="E430" s="12">
        <v>0</v>
      </c>
      <c r="F430" s="12">
        <v>81</v>
      </c>
      <c r="G430" s="59">
        <v>82.265</v>
      </c>
      <c r="H430" s="8" t="s">
        <v>278</v>
      </c>
      <c r="I430" s="8">
        <v>2</v>
      </c>
      <c r="J430" s="8">
        <v>2</v>
      </c>
      <c r="K430" s="8">
        <v>2</v>
      </c>
      <c r="L430" s="8">
        <v>1</v>
      </c>
      <c r="M430" s="8">
        <v>1</v>
      </c>
      <c r="N430" s="10" t="s">
        <v>74</v>
      </c>
      <c r="O430" s="8">
        <v>1</v>
      </c>
      <c r="P430" s="8">
        <v>1</v>
      </c>
      <c r="Q430" s="7">
        <v>100</v>
      </c>
      <c r="AF430" s="24">
        <f t="shared" si="123"/>
        <v>81</v>
      </c>
      <c r="AG430" s="45">
        <f t="shared" si="124"/>
        <v>2030.8217025554586</v>
      </c>
      <c r="AH430" s="46">
        <f t="shared" si="125"/>
        <v>20.308217025554587</v>
      </c>
      <c r="AI430" s="31">
        <f t="shared" si="126"/>
        <v>20.308217025554587</v>
      </c>
      <c r="AJ430" s="31">
        <f t="shared" si="127"/>
        <v>0</v>
      </c>
      <c r="AK430" s="31">
        <f t="shared" si="128"/>
        <v>0</v>
      </c>
      <c r="AL430" s="31">
        <f t="shared" si="129"/>
        <v>0</v>
      </c>
      <c r="AM430" s="31">
        <f t="shared" si="130"/>
        <v>0</v>
      </c>
      <c r="AN430" s="31">
        <f t="shared" si="131"/>
        <v>0</v>
      </c>
      <c r="AO430" s="31">
        <f t="shared" si="132"/>
        <v>0</v>
      </c>
      <c r="AP430" s="31">
        <f t="shared" si="133"/>
        <v>0</v>
      </c>
      <c r="AQ430" s="31">
        <f t="shared" si="134"/>
        <v>0</v>
      </c>
      <c r="AR430" s="31">
        <f t="shared" si="135"/>
        <v>0</v>
      </c>
      <c r="AS430" s="31">
        <f t="shared" si="136"/>
        <v>0</v>
      </c>
      <c r="AT430" s="31">
        <f t="shared" si="137"/>
        <v>0</v>
      </c>
      <c r="AU430" s="31">
        <f t="shared" si="138"/>
        <v>0</v>
      </c>
      <c r="AV430" s="31">
        <f t="shared" si="139"/>
        <v>0</v>
      </c>
      <c r="AW430" s="50">
        <f t="shared" si="140"/>
        <v>0</v>
      </c>
      <c r="AX430" s="30">
        <f t="shared" si="141"/>
        <v>0</v>
      </c>
      <c r="AY430" s="51">
        <f t="shared" si="142"/>
        <v>0</v>
      </c>
    </row>
    <row r="431" spans="1:51" ht="12" customHeight="1">
      <c r="A431" s="8" t="s">
        <v>49</v>
      </c>
      <c r="B431" s="8" t="s">
        <v>227</v>
      </c>
      <c r="C431" s="8">
        <v>4</v>
      </c>
      <c r="D431" s="11" t="s">
        <v>240</v>
      </c>
      <c r="E431" s="12">
        <v>0</v>
      </c>
      <c r="F431" s="12">
        <v>81</v>
      </c>
      <c r="G431" s="59">
        <v>82.265</v>
      </c>
      <c r="H431" s="8" t="s">
        <v>278</v>
      </c>
      <c r="I431" s="8">
        <v>4</v>
      </c>
      <c r="J431" s="8">
        <v>2</v>
      </c>
      <c r="K431" s="8">
        <v>2</v>
      </c>
      <c r="L431" s="8">
        <v>2</v>
      </c>
      <c r="M431" s="8">
        <v>1</v>
      </c>
      <c r="N431" s="10" t="s">
        <v>74</v>
      </c>
      <c r="O431" s="8">
        <v>1</v>
      </c>
      <c r="Q431" s="7">
        <v>100</v>
      </c>
      <c r="AF431" s="24">
        <f t="shared" si="123"/>
        <v>81</v>
      </c>
      <c r="AG431" s="45">
        <f t="shared" si="124"/>
        <v>2030.8217025554586</v>
      </c>
      <c r="AH431" s="46">
        <f t="shared" si="125"/>
        <v>0</v>
      </c>
      <c r="AI431" s="31">
        <f t="shared" si="126"/>
        <v>0</v>
      </c>
      <c r="AJ431" s="31">
        <f t="shared" si="127"/>
        <v>0</v>
      </c>
      <c r="AK431" s="31">
        <f t="shared" si="128"/>
        <v>0</v>
      </c>
      <c r="AL431" s="31">
        <f t="shared" si="129"/>
        <v>0</v>
      </c>
      <c r="AM431" s="31">
        <f t="shared" si="130"/>
        <v>0</v>
      </c>
      <c r="AN431" s="31">
        <f t="shared" si="131"/>
        <v>0</v>
      </c>
      <c r="AO431" s="31">
        <f t="shared" si="132"/>
        <v>0</v>
      </c>
      <c r="AP431" s="31">
        <f t="shared" si="133"/>
        <v>0</v>
      </c>
      <c r="AQ431" s="31">
        <f t="shared" si="134"/>
        <v>0</v>
      </c>
      <c r="AR431" s="31">
        <f t="shared" si="135"/>
        <v>0</v>
      </c>
      <c r="AS431" s="31">
        <f t="shared" si="136"/>
        <v>0</v>
      </c>
      <c r="AT431" s="31">
        <f t="shared" si="137"/>
        <v>0</v>
      </c>
      <c r="AU431" s="31">
        <f t="shared" si="138"/>
        <v>0</v>
      </c>
      <c r="AV431" s="31">
        <f t="shared" si="139"/>
        <v>0</v>
      </c>
      <c r="AW431" s="50">
        <f t="shared" si="140"/>
        <v>0</v>
      </c>
      <c r="AX431" s="30">
        <f t="shared" si="141"/>
        <v>0</v>
      </c>
      <c r="AY431" s="51">
        <f t="shared" si="142"/>
        <v>0</v>
      </c>
    </row>
    <row r="432" spans="1:51" ht="12" customHeight="1">
      <c r="A432" s="8" t="s">
        <v>49</v>
      </c>
      <c r="B432" s="8" t="s">
        <v>227</v>
      </c>
      <c r="C432" s="8">
        <v>4</v>
      </c>
      <c r="D432" s="11" t="s">
        <v>240</v>
      </c>
      <c r="E432" s="12">
        <v>0</v>
      </c>
      <c r="F432" s="12">
        <v>81</v>
      </c>
      <c r="G432" s="59">
        <v>82.265</v>
      </c>
      <c r="H432" s="8" t="s">
        <v>278</v>
      </c>
      <c r="I432" s="8">
        <v>1</v>
      </c>
      <c r="J432" s="8">
        <v>2</v>
      </c>
      <c r="K432" s="8">
        <v>4</v>
      </c>
      <c r="L432" s="8">
        <v>3</v>
      </c>
      <c r="M432" s="8">
        <v>3</v>
      </c>
      <c r="N432" s="10" t="s">
        <v>74</v>
      </c>
      <c r="O432" s="8">
        <v>1</v>
      </c>
      <c r="P432" s="8">
        <v>5</v>
      </c>
      <c r="Q432" s="7"/>
      <c r="V432" s="8">
        <v>100</v>
      </c>
      <c r="AF432" s="24">
        <f t="shared" si="123"/>
        <v>81</v>
      </c>
      <c r="AG432" s="45">
        <f t="shared" si="124"/>
        <v>2030.8217025554586</v>
      </c>
      <c r="AH432" s="46">
        <f t="shared" si="125"/>
        <v>101.54108512777293</v>
      </c>
      <c r="AI432" s="31">
        <f t="shared" si="126"/>
        <v>0</v>
      </c>
      <c r="AJ432" s="31">
        <f t="shared" si="127"/>
        <v>0</v>
      </c>
      <c r="AK432" s="31">
        <f t="shared" si="128"/>
        <v>0</v>
      </c>
      <c r="AL432" s="31">
        <f t="shared" si="129"/>
        <v>0</v>
      </c>
      <c r="AM432" s="31">
        <f t="shared" si="130"/>
        <v>0</v>
      </c>
      <c r="AN432" s="31">
        <f t="shared" si="131"/>
        <v>101.54108512777293</v>
      </c>
      <c r="AO432" s="31">
        <f t="shared" si="132"/>
        <v>0</v>
      </c>
      <c r="AP432" s="31">
        <f t="shared" si="133"/>
        <v>0</v>
      </c>
      <c r="AQ432" s="31">
        <f t="shared" si="134"/>
        <v>0</v>
      </c>
      <c r="AR432" s="31">
        <f t="shared" si="135"/>
        <v>0</v>
      </c>
      <c r="AS432" s="31">
        <f t="shared" si="136"/>
        <v>0</v>
      </c>
      <c r="AT432" s="31">
        <f t="shared" si="137"/>
        <v>0</v>
      </c>
      <c r="AU432" s="31">
        <f t="shared" si="138"/>
        <v>0</v>
      </c>
      <c r="AV432" s="31">
        <f t="shared" si="139"/>
        <v>0</v>
      </c>
      <c r="AW432" s="50">
        <f t="shared" si="140"/>
        <v>0</v>
      </c>
      <c r="AX432" s="30">
        <f t="shared" si="141"/>
        <v>0</v>
      </c>
      <c r="AY432" s="51">
        <f t="shared" si="142"/>
        <v>1</v>
      </c>
    </row>
    <row r="433" spans="1:51" ht="12" customHeight="1">
      <c r="A433" s="8" t="s">
        <v>49</v>
      </c>
      <c r="B433" s="8" t="s">
        <v>241</v>
      </c>
      <c r="C433" s="8">
        <v>1</v>
      </c>
      <c r="D433" s="11" t="s">
        <v>242</v>
      </c>
      <c r="E433" s="12">
        <v>0</v>
      </c>
      <c r="F433" s="12">
        <v>121</v>
      </c>
      <c r="G433" s="59">
        <v>83.005</v>
      </c>
      <c r="H433" s="8" t="s">
        <v>278</v>
      </c>
      <c r="I433" s="8">
        <v>2</v>
      </c>
      <c r="J433" s="8">
        <v>2</v>
      </c>
      <c r="K433" s="8">
        <v>4</v>
      </c>
      <c r="L433" s="8">
        <v>3</v>
      </c>
      <c r="M433" s="8">
        <v>3</v>
      </c>
      <c r="N433" s="10" t="s">
        <v>76</v>
      </c>
      <c r="O433" s="8">
        <v>1</v>
      </c>
      <c r="P433" s="8">
        <v>3</v>
      </c>
      <c r="Q433" s="7"/>
      <c r="V433" s="8">
        <v>50</v>
      </c>
      <c r="AB433" s="8">
        <v>5</v>
      </c>
      <c r="AC433" s="8">
        <v>45</v>
      </c>
      <c r="AF433" s="24">
        <f t="shared" si="123"/>
        <v>121</v>
      </c>
      <c r="AG433" s="45">
        <f t="shared" si="124"/>
        <v>3033.6966173976607</v>
      </c>
      <c r="AH433" s="46">
        <f t="shared" si="125"/>
        <v>91.01089852192982</v>
      </c>
      <c r="AI433" s="31">
        <f t="shared" si="126"/>
        <v>0</v>
      </c>
      <c r="AJ433" s="31">
        <f t="shared" si="127"/>
        <v>0</v>
      </c>
      <c r="AK433" s="31">
        <f t="shared" si="128"/>
        <v>0</v>
      </c>
      <c r="AL433" s="31">
        <f t="shared" si="129"/>
        <v>0</v>
      </c>
      <c r="AM433" s="31">
        <f t="shared" si="130"/>
        <v>0</v>
      </c>
      <c r="AN433" s="31">
        <f t="shared" si="131"/>
        <v>45.50544926096491</v>
      </c>
      <c r="AO433" s="31">
        <f t="shared" si="132"/>
        <v>0</v>
      </c>
      <c r="AP433" s="31">
        <f t="shared" si="133"/>
        <v>0</v>
      </c>
      <c r="AQ433" s="31">
        <f t="shared" si="134"/>
        <v>0</v>
      </c>
      <c r="AR433" s="31">
        <f t="shared" si="135"/>
        <v>0</v>
      </c>
      <c r="AS433" s="31">
        <f t="shared" si="136"/>
        <v>0</v>
      </c>
      <c r="AT433" s="31">
        <f t="shared" si="137"/>
        <v>4.550544926096491</v>
      </c>
      <c r="AU433" s="31">
        <f t="shared" si="138"/>
        <v>40.95490433486842</v>
      </c>
      <c r="AV433" s="31">
        <f t="shared" si="139"/>
        <v>0</v>
      </c>
      <c r="AW433" s="50">
        <f t="shared" si="140"/>
        <v>1</v>
      </c>
      <c r="AX433" s="30">
        <f t="shared" si="141"/>
        <v>0</v>
      </c>
      <c r="AY433" s="51">
        <f t="shared" si="142"/>
        <v>0</v>
      </c>
    </row>
    <row r="434" spans="1:51" ht="12" customHeight="1">
      <c r="A434" s="8" t="s">
        <v>49</v>
      </c>
      <c r="B434" s="8" t="s">
        <v>241</v>
      </c>
      <c r="C434" s="8">
        <v>1</v>
      </c>
      <c r="D434" s="11" t="s">
        <v>242</v>
      </c>
      <c r="E434" s="12">
        <v>0</v>
      </c>
      <c r="F434" s="12">
        <v>121</v>
      </c>
      <c r="G434" s="59">
        <v>83.005</v>
      </c>
      <c r="H434" s="8" t="s">
        <v>278</v>
      </c>
      <c r="I434" s="8">
        <v>1</v>
      </c>
      <c r="J434" s="8">
        <v>2</v>
      </c>
      <c r="K434" s="8">
        <v>4</v>
      </c>
      <c r="L434" s="8">
        <v>2</v>
      </c>
      <c r="M434" s="8">
        <v>9</v>
      </c>
      <c r="N434" s="10" t="s">
        <v>67</v>
      </c>
      <c r="O434" s="8">
        <v>9</v>
      </c>
      <c r="V434" s="7">
        <v>98</v>
      </c>
      <c r="AC434" s="8">
        <v>2</v>
      </c>
      <c r="AF434" s="24">
        <f t="shared" si="123"/>
        <v>121</v>
      </c>
      <c r="AG434" s="45">
        <f t="shared" si="124"/>
        <v>3033.6966173976607</v>
      </c>
      <c r="AH434" s="46">
        <f t="shared" si="125"/>
        <v>0</v>
      </c>
      <c r="AI434" s="31">
        <f t="shared" si="126"/>
        <v>0</v>
      </c>
      <c r="AJ434" s="31">
        <f t="shared" si="127"/>
        <v>0</v>
      </c>
      <c r="AK434" s="31">
        <f t="shared" si="128"/>
        <v>0</v>
      </c>
      <c r="AL434" s="31">
        <f t="shared" si="129"/>
        <v>0</v>
      </c>
      <c r="AM434" s="31">
        <f t="shared" si="130"/>
        <v>0</v>
      </c>
      <c r="AN434" s="31">
        <f t="shared" si="131"/>
        <v>0</v>
      </c>
      <c r="AO434" s="31">
        <f t="shared" si="132"/>
        <v>0</v>
      </c>
      <c r="AP434" s="31">
        <f t="shared" si="133"/>
        <v>0</v>
      </c>
      <c r="AQ434" s="31">
        <f t="shared" si="134"/>
        <v>0</v>
      </c>
      <c r="AR434" s="31">
        <f t="shared" si="135"/>
        <v>0</v>
      </c>
      <c r="AS434" s="31">
        <f t="shared" si="136"/>
        <v>0</v>
      </c>
      <c r="AT434" s="31">
        <f t="shared" si="137"/>
        <v>0</v>
      </c>
      <c r="AU434" s="31">
        <f t="shared" si="138"/>
        <v>0</v>
      </c>
      <c r="AV434" s="31">
        <f t="shared" si="139"/>
        <v>0</v>
      </c>
      <c r="AW434" s="50">
        <f t="shared" si="140"/>
        <v>0</v>
      </c>
      <c r="AX434" s="30">
        <f t="shared" si="141"/>
        <v>0</v>
      </c>
      <c r="AY434" s="51">
        <f t="shared" si="142"/>
        <v>1</v>
      </c>
    </row>
    <row r="435" spans="1:51" ht="12" customHeight="1">
      <c r="A435" s="8" t="s">
        <v>49</v>
      </c>
      <c r="B435" s="8" t="s">
        <v>241</v>
      </c>
      <c r="C435" s="8">
        <v>1</v>
      </c>
      <c r="D435" s="11" t="s">
        <v>242</v>
      </c>
      <c r="E435" s="12">
        <v>0</v>
      </c>
      <c r="F435" s="12">
        <v>121</v>
      </c>
      <c r="G435" s="59">
        <v>83.005</v>
      </c>
      <c r="H435" s="8" t="s">
        <v>278</v>
      </c>
      <c r="I435" s="8">
        <v>3</v>
      </c>
      <c r="J435" s="8">
        <v>2</v>
      </c>
      <c r="K435" s="8">
        <v>4</v>
      </c>
      <c r="L435" s="8">
        <v>3</v>
      </c>
      <c r="M435" s="8">
        <v>3</v>
      </c>
      <c r="N435" s="10" t="s">
        <v>244</v>
      </c>
      <c r="O435" s="8">
        <v>1</v>
      </c>
      <c r="P435" s="8">
        <v>15</v>
      </c>
      <c r="Q435" s="7">
        <v>80</v>
      </c>
      <c r="V435" s="8">
        <v>20</v>
      </c>
      <c r="AF435" s="24">
        <f t="shared" si="123"/>
        <v>121</v>
      </c>
      <c r="AG435" s="45">
        <f t="shared" si="124"/>
        <v>3033.6966173976607</v>
      </c>
      <c r="AH435" s="46">
        <f t="shared" si="125"/>
        <v>455.0544926096491</v>
      </c>
      <c r="AI435" s="31">
        <f t="shared" si="126"/>
        <v>364.0435940877193</v>
      </c>
      <c r="AJ435" s="31">
        <f t="shared" si="127"/>
        <v>0</v>
      </c>
      <c r="AK435" s="31">
        <f t="shared" si="128"/>
        <v>0</v>
      </c>
      <c r="AL435" s="31">
        <f t="shared" si="129"/>
        <v>0</v>
      </c>
      <c r="AM435" s="31">
        <f t="shared" si="130"/>
        <v>0</v>
      </c>
      <c r="AN435" s="31">
        <f t="shared" si="131"/>
        <v>91.01089852192983</v>
      </c>
      <c r="AO435" s="31">
        <f t="shared" si="132"/>
        <v>0</v>
      </c>
      <c r="AP435" s="31">
        <f t="shared" si="133"/>
        <v>0</v>
      </c>
      <c r="AQ435" s="31">
        <f t="shared" si="134"/>
        <v>0</v>
      </c>
      <c r="AR435" s="31">
        <f t="shared" si="135"/>
        <v>0</v>
      </c>
      <c r="AS435" s="31">
        <f t="shared" si="136"/>
        <v>0</v>
      </c>
      <c r="AT435" s="31">
        <f t="shared" si="137"/>
        <v>0</v>
      </c>
      <c r="AU435" s="31">
        <f t="shared" si="138"/>
        <v>0</v>
      </c>
      <c r="AV435" s="31">
        <f t="shared" si="139"/>
        <v>0</v>
      </c>
      <c r="AW435" s="50">
        <f t="shared" si="140"/>
        <v>0</v>
      </c>
      <c r="AX435" s="30">
        <f t="shared" si="141"/>
        <v>0</v>
      </c>
      <c r="AY435" s="51">
        <f t="shared" si="142"/>
        <v>0</v>
      </c>
    </row>
    <row r="436" spans="1:51" ht="12" customHeight="1">
      <c r="A436" s="8" t="s">
        <v>49</v>
      </c>
      <c r="B436" s="8" t="s">
        <v>241</v>
      </c>
      <c r="C436" s="8">
        <v>1</v>
      </c>
      <c r="D436" s="11" t="s">
        <v>242</v>
      </c>
      <c r="E436" s="12">
        <v>0</v>
      </c>
      <c r="F436" s="12">
        <v>121</v>
      </c>
      <c r="G436" s="59">
        <v>83.005</v>
      </c>
      <c r="H436" s="8" t="s">
        <v>278</v>
      </c>
      <c r="I436" s="8">
        <v>1</v>
      </c>
      <c r="J436" s="8">
        <v>2</v>
      </c>
      <c r="K436" s="8">
        <v>2</v>
      </c>
      <c r="L436" s="8">
        <v>2</v>
      </c>
      <c r="M436" s="8">
        <v>9</v>
      </c>
      <c r="N436" s="10" t="s">
        <v>243</v>
      </c>
      <c r="O436" s="8">
        <v>9</v>
      </c>
      <c r="P436" s="8">
        <v>5</v>
      </c>
      <c r="Q436" s="7">
        <v>100</v>
      </c>
      <c r="AF436" s="24">
        <f t="shared" si="123"/>
        <v>121</v>
      </c>
      <c r="AG436" s="45">
        <f t="shared" si="124"/>
        <v>3033.6966173976607</v>
      </c>
      <c r="AH436" s="46">
        <f t="shared" si="125"/>
        <v>151.68483086988303</v>
      </c>
      <c r="AI436" s="31">
        <f t="shared" si="126"/>
        <v>151.68483086988303</v>
      </c>
      <c r="AJ436" s="31">
        <f t="shared" si="127"/>
        <v>0</v>
      </c>
      <c r="AK436" s="31">
        <f t="shared" si="128"/>
        <v>0</v>
      </c>
      <c r="AL436" s="31">
        <f t="shared" si="129"/>
        <v>0</v>
      </c>
      <c r="AM436" s="31">
        <f t="shared" si="130"/>
        <v>0</v>
      </c>
      <c r="AN436" s="31">
        <f t="shared" si="131"/>
        <v>0</v>
      </c>
      <c r="AO436" s="31">
        <f t="shared" si="132"/>
        <v>0</v>
      </c>
      <c r="AP436" s="31">
        <f t="shared" si="133"/>
        <v>0</v>
      </c>
      <c r="AQ436" s="31">
        <f t="shared" si="134"/>
        <v>0</v>
      </c>
      <c r="AR436" s="31">
        <f t="shared" si="135"/>
        <v>0</v>
      </c>
      <c r="AS436" s="31">
        <f t="shared" si="136"/>
        <v>0</v>
      </c>
      <c r="AT436" s="31">
        <f t="shared" si="137"/>
        <v>0</v>
      </c>
      <c r="AU436" s="31">
        <f t="shared" si="138"/>
        <v>0</v>
      </c>
      <c r="AV436" s="31">
        <f t="shared" si="139"/>
        <v>0</v>
      </c>
      <c r="AW436" s="50">
        <f t="shared" si="140"/>
        <v>0</v>
      </c>
      <c r="AX436" s="30">
        <f t="shared" si="141"/>
        <v>0</v>
      </c>
      <c r="AY436" s="51">
        <f t="shared" si="142"/>
        <v>0</v>
      </c>
    </row>
    <row r="437" spans="1:51" ht="12" customHeight="1">
      <c r="A437" s="8" t="s">
        <v>49</v>
      </c>
      <c r="B437" s="8" t="s">
        <v>241</v>
      </c>
      <c r="C437" s="8">
        <v>2</v>
      </c>
      <c r="D437" s="11" t="s">
        <v>245</v>
      </c>
      <c r="E437" s="12">
        <v>0</v>
      </c>
      <c r="F437" s="12">
        <v>150</v>
      </c>
      <c r="G437" s="59">
        <v>84.36</v>
      </c>
      <c r="H437" s="8" t="s">
        <v>278</v>
      </c>
      <c r="I437" s="8">
        <v>2</v>
      </c>
      <c r="J437" s="8">
        <v>2</v>
      </c>
      <c r="K437" s="8">
        <v>4</v>
      </c>
      <c r="L437" s="8">
        <v>2</v>
      </c>
      <c r="M437" s="8">
        <v>1</v>
      </c>
      <c r="N437" s="10" t="s">
        <v>247</v>
      </c>
      <c r="O437" s="8">
        <v>9</v>
      </c>
      <c r="P437" s="8">
        <v>2</v>
      </c>
      <c r="V437" s="7">
        <v>90</v>
      </c>
      <c r="AC437" s="8">
        <v>10</v>
      </c>
      <c r="AF437" s="24">
        <f t="shared" si="123"/>
        <v>150</v>
      </c>
      <c r="AG437" s="45">
        <f t="shared" si="124"/>
        <v>3760.7809306582567</v>
      </c>
      <c r="AH437" s="46">
        <f t="shared" si="125"/>
        <v>75.21561861316513</v>
      </c>
      <c r="AI437" s="31">
        <f t="shared" si="126"/>
        <v>0</v>
      </c>
      <c r="AJ437" s="31">
        <f t="shared" si="127"/>
        <v>0</v>
      </c>
      <c r="AK437" s="31">
        <f t="shared" si="128"/>
        <v>0</v>
      </c>
      <c r="AL437" s="31">
        <f t="shared" si="129"/>
        <v>0</v>
      </c>
      <c r="AM437" s="31">
        <f t="shared" si="130"/>
        <v>0</v>
      </c>
      <c r="AN437" s="31">
        <f t="shared" si="131"/>
        <v>67.69405675184862</v>
      </c>
      <c r="AO437" s="31">
        <f t="shared" si="132"/>
        <v>0</v>
      </c>
      <c r="AP437" s="31">
        <f t="shared" si="133"/>
        <v>0</v>
      </c>
      <c r="AQ437" s="31">
        <f t="shared" si="134"/>
        <v>0</v>
      </c>
      <c r="AR437" s="31">
        <f t="shared" si="135"/>
        <v>0</v>
      </c>
      <c r="AS437" s="31">
        <f t="shared" si="136"/>
        <v>0</v>
      </c>
      <c r="AT437" s="31">
        <f t="shared" si="137"/>
        <v>0</v>
      </c>
      <c r="AU437" s="31">
        <f t="shared" si="138"/>
        <v>7.521561861316513</v>
      </c>
      <c r="AV437" s="31">
        <f t="shared" si="139"/>
        <v>0</v>
      </c>
      <c r="AW437" s="50">
        <f t="shared" si="140"/>
        <v>0</v>
      </c>
      <c r="AX437" s="30">
        <f t="shared" si="141"/>
        <v>0</v>
      </c>
      <c r="AY437" s="51">
        <f t="shared" si="142"/>
        <v>1</v>
      </c>
    </row>
    <row r="438" spans="1:51" ht="12" customHeight="1">
      <c r="A438" s="8" t="s">
        <v>49</v>
      </c>
      <c r="B438" s="8" t="s">
        <v>241</v>
      </c>
      <c r="C438" s="8">
        <v>2</v>
      </c>
      <c r="D438" s="11" t="s">
        <v>245</v>
      </c>
      <c r="E438" s="12">
        <v>0</v>
      </c>
      <c r="F438" s="12">
        <v>150</v>
      </c>
      <c r="G438" s="59">
        <v>84.36</v>
      </c>
      <c r="H438" s="8" t="s">
        <v>278</v>
      </c>
      <c r="I438" s="8">
        <v>1</v>
      </c>
      <c r="J438" s="8">
        <v>2</v>
      </c>
      <c r="K438" s="8">
        <v>4</v>
      </c>
      <c r="L438" s="8">
        <v>2</v>
      </c>
      <c r="M438" s="8">
        <v>3</v>
      </c>
      <c r="N438" s="10" t="s">
        <v>246</v>
      </c>
      <c r="O438" s="8">
        <v>1</v>
      </c>
      <c r="P438" s="8">
        <v>6</v>
      </c>
      <c r="Q438" s="7">
        <v>60</v>
      </c>
      <c r="V438" s="8">
        <v>40</v>
      </c>
      <c r="AF438" s="24">
        <f t="shared" si="123"/>
        <v>150</v>
      </c>
      <c r="AG438" s="45">
        <f t="shared" si="124"/>
        <v>3760.7809306582567</v>
      </c>
      <c r="AH438" s="46">
        <f t="shared" si="125"/>
        <v>225.6468558394954</v>
      </c>
      <c r="AI438" s="31">
        <f t="shared" si="126"/>
        <v>135.38811350369724</v>
      </c>
      <c r="AJ438" s="31">
        <f t="shared" si="127"/>
        <v>0</v>
      </c>
      <c r="AK438" s="31">
        <f t="shared" si="128"/>
        <v>0</v>
      </c>
      <c r="AL438" s="31">
        <f t="shared" si="129"/>
        <v>0</v>
      </c>
      <c r="AM438" s="31">
        <f t="shared" si="130"/>
        <v>0</v>
      </c>
      <c r="AN438" s="31">
        <f t="shared" si="131"/>
        <v>90.25874233579816</v>
      </c>
      <c r="AO438" s="31">
        <f t="shared" si="132"/>
        <v>0</v>
      </c>
      <c r="AP438" s="31">
        <f t="shared" si="133"/>
        <v>0</v>
      </c>
      <c r="AQ438" s="31">
        <f t="shared" si="134"/>
        <v>0</v>
      </c>
      <c r="AR438" s="31">
        <f t="shared" si="135"/>
        <v>0</v>
      </c>
      <c r="AS438" s="31">
        <f t="shared" si="136"/>
        <v>0</v>
      </c>
      <c r="AT438" s="31">
        <f t="shared" si="137"/>
        <v>0</v>
      </c>
      <c r="AU438" s="31">
        <f t="shared" si="138"/>
        <v>0</v>
      </c>
      <c r="AV438" s="31">
        <f t="shared" si="139"/>
        <v>0</v>
      </c>
      <c r="AW438" s="50">
        <f t="shared" si="140"/>
        <v>0</v>
      </c>
      <c r="AX438" s="30">
        <f t="shared" si="141"/>
        <v>0</v>
      </c>
      <c r="AY438" s="51">
        <f t="shared" si="142"/>
        <v>0</v>
      </c>
    </row>
    <row r="439" spans="1:51" ht="12" customHeight="1">
      <c r="A439" s="8" t="s">
        <v>49</v>
      </c>
      <c r="B439" s="8" t="s">
        <v>241</v>
      </c>
      <c r="C439" s="8">
        <v>2</v>
      </c>
      <c r="D439" s="11" t="s">
        <v>245</v>
      </c>
      <c r="E439" s="12">
        <v>0</v>
      </c>
      <c r="F439" s="12">
        <v>150</v>
      </c>
      <c r="G439" s="59">
        <v>84.36</v>
      </c>
      <c r="H439" s="8" t="s">
        <v>278</v>
      </c>
      <c r="I439" s="8">
        <v>1</v>
      </c>
      <c r="J439" s="8">
        <v>2</v>
      </c>
      <c r="K439" s="8">
        <v>4</v>
      </c>
      <c r="L439" s="8">
        <v>3</v>
      </c>
      <c r="M439" s="8">
        <v>3</v>
      </c>
      <c r="N439" s="10" t="s">
        <v>87</v>
      </c>
      <c r="O439" s="8">
        <v>2</v>
      </c>
      <c r="P439" s="8">
        <v>10</v>
      </c>
      <c r="Q439" s="7">
        <v>20</v>
      </c>
      <c r="R439" s="17"/>
      <c r="S439" s="17"/>
      <c r="T439" s="17"/>
      <c r="U439" s="17">
        <v>5</v>
      </c>
      <c r="V439" s="17">
        <v>75</v>
      </c>
      <c r="W439" s="17"/>
      <c r="X439" s="17"/>
      <c r="Y439" s="17"/>
      <c r="Z439" s="17"/>
      <c r="AA439" s="17"/>
      <c r="AB439" s="17"/>
      <c r="AC439" s="17"/>
      <c r="AD439" s="17"/>
      <c r="AE439" s="17"/>
      <c r="AF439" s="24">
        <f t="shared" si="123"/>
        <v>150</v>
      </c>
      <c r="AG439" s="45">
        <f t="shared" si="124"/>
        <v>3760.7809306582567</v>
      </c>
      <c r="AH439" s="46">
        <f t="shared" si="125"/>
        <v>376.07809306582567</v>
      </c>
      <c r="AI439" s="31">
        <f t="shared" si="126"/>
        <v>75.21561861316513</v>
      </c>
      <c r="AJ439" s="31">
        <f t="shared" si="127"/>
        <v>0</v>
      </c>
      <c r="AK439" s="31">
        <f t="shared" si="128"/>
        <v>0</v>
      </c>
      <c r="AL439" s="31">
        <f t="shared" si="129"/>
        <v>0</v>
      </c>
      <c r="AM439" s="31">
        <f t="shared" si="130"/>
        <v>18.803904653291283</v>
      </c>
      <c r="AN439" s="31">
        <f t="shared" si="131"/>
        <v>282.05856979936925</v>
      </c>
      <c r="AO439" s="31">
        <f t="shared" si="132"/>
        <v>0</v>
      </c>
      <c r="AP439" s="31">
        <f t="shared" si="133"/>
        <v>0</v>
      </c>
      <c r="AQ439" s="31">
        <f t="shared" si="134"/>
        <v>0</v>
      </c>
      <c r="AR439" s="31">
        <f t="shared" si="135"/>
        <v>0</v>
      </c>
      <c r="AS439" s="31">
        <f t="shared" si="136"/>
        <v>0</v>
      </c>
      <c r="AT439" s="31">
        <f t="shared" si="137"/>
        <v>0</v>
      </c>
      <c r="AU439" s="31">
        <f t="shared" si="138"/>
        <v>0</v>
      </c>
      <c r="AV439" s="31">
        <f t="shared" si="139"/>
        <v>0</v>
      </c>
      <c r="AW439" s="50">
        <f t="shared" si="140"/>
        <v>0</v>
      </c>
      <c r="AX439" s="30">
        <f t="shared" si="141"/>
        <v>0</v>
      </c>
      <c r="AY439" s="51">
        <f t="shared" si="142"/>
        <v>1</v>
      </c>
    </row>
    <row r="440" spans="1:51" ht="12" customHeight="1">
      <c r="A440" s="8" t="s">
        <v>49</v>
      </c>
      <c r="B440" s="8" t="s">
        <v>241</v>
      </c>
      <c r="C440" s="8">
        <v>2</v>
      </c>
      <c r="D440" s="11" t="s">
        <v>245</v>
      </c>
      <c r="E440" s="12">
        <v>0</v>
      </c>
      <c r="F440" s="12">
        <v>150</v>
      </c>
      <c r="G440" s="59">
        <v>84.36</v>
      </c>
      <c r="H440" s="8" t="s">
        <v>278</v>
      </c>
      <c r="I440" s="8">
        <v>3</v>
      </c>
      <c r="J440" s="8">
        <v>2</v>
      </c>
      <c r="K440" s="8">
        <v>2</v>
      </c>
      <c r="L440" s="8">
        <v>2</v>
      </c>
      <c r="M440" s="8">
        <v>1</v>
      </c>
      <c r="N440" s="10" t="s">
        <v>248</v>
      </c>
      <c r="O440" s="8">
        <v>1</v>
      </c>
      <c r="P440" s="8">
        <v>2</v>
      </c>
      <c r="Q440" s="7">
        <v>100</v>
      </c>
      <c r="AF440" s="24">
        <f t="shared" si="123"/>
        <v>150</v>
      </c>
      <c r="AG440" s="45">
        <f t="shared" si="124"/>
        <v>3760.7809306582567</v>
      </c>
      <c r="AH440" s="46">
        <f t="shared" si="125"/>
        <v>75.21561861316513</v>
      </c>
      <c r="AI440" s="31">
        <f t="shared" si="126"/>
        <v>75.21561861316513</v>
      </c>
      <c r="AJ440" s="31">
        <f t="shared" si="127"/>
        <v>0</v>
      </c>
      <c r="AK440" s="31">
        <f t="shared" si="128"/>
        <v>0</v>
      </c>
      <c r="AL440" s="31">
        <f t="shared" si="129"/>
        <v>0</v>
      </c>
      <c r="AM440" s="31">
        <f t="shared" si="130"/>
        <v>0</v>
      </c>
      <c r="AN440" s="31">
        <f t="shared" si="131"/>
        <v>0</v>
      </c>
      <c r="AO440" s="31">
        <f t="shared" si="132"/>
        <v>0</v>
      </c>
      <c r="AP440" s="31">
        <f t="shared" si="133"/>
        <v>0</v>
      </c>
      <c r="AQ440" s="31">
        <f t="shared" si="134"/>
        <v>0</v>
      </c>
      <c r="AR440" s="31">
        <f t="shared" si="135"/>
        <v>0</v>
      </c>
      <c r="AS440" s="31">
        <f t="shared" si="136"/>
        <v>0</v>
      </c>
      <c r="AT440" s="31">
        <f t="shared" si="137"/>
        <v>0</v>
      </c>
      <c r="AU440" s="31">
        <f t="shared" si="138"/>
        <v>0</v>
      </c>
      <c r="AV440" s="31">
        <f t="shared" si="139"/>
        <v>0</v>
      </c>
      <c r="AW440" s="50">
        <f t="shared" si="140"/>
        <v>0</v>
      </c>
      <c r="AX440" s="30">
        <f t="shared" si="141"/>
        <v>0</v>
      </c>
      <c r="AY440" s="51">
        <f t="shared" si="142"/>
        <v>0</v>
      </c>
    </row>
    <row r="441" spans="1:51" ht="12" customHeight="1">
      <c r="A441" s="8" t="s">
        <v>49</v>
      </c>
      <c r="B441" s="8" t="s">
        <v>241</v>
      </c>
      <c r="C441" s="8">
        <v>3</v>
      </c>
      <c r="D441" s="11" t="s">
        <v>249</v>
      </c>
      <c r="E441" s="12">
        <v>0</v>
      </c>
      <c r="F441" s="12">
        <v>56</v>
      </c>
      <c r="G441" s="59">
        <v>85.39</v>
      </c>
      <c r="H441" s="8" t="s">
        <v>332</v>
      </c>
      <c r="I441" s="8">
        <v>2</v>
      </c>
      <c r="J441" s="8">
        <v>2</v>
      </c>
      <c r="K441" s="8">
        <v>4</v>
      </c>
      <c r="L441" s="8">
        <v>2</v>
      </c>
      <c r="M441" s="8">
        <v>3</v>
      </c>
      <c r="N441" s="10" t="s">
        <v>251</v>
      </c>
      <c r="O441" s="8">
        <v>9</v>
      </c>
      <c r="P441" s="8">
        <v>2</v>
      </c>
      <c r="Q441" s="7"/>
      <c r="V441" s="8">
        <v>90</v>
      </c>
      <c r="AC441" s="8">
        <v>10</v>
      </c>
      <c r="AF441" s="24">
        <f t="shared" si="123"/>
        <v>56</v>
      </c>
      <c r="AG441" s="45">
        <f t="shared" si="124"/>
        <v>1404.0248807790824</v>
      </c>
      <c r="AH441" s="46">
        <f t="shared" si="125"/>
        <v>28.08049761558165</v>
      </c>
      <c r="AI441" s="31">
        <f t="shared" si="126"/>
        <v>0</v>
      </c>
      <c r="AJ441" s="31">
        <f t="shared" si="127"/>
        <v>0</v>
      </c>
      <c r="AK441" s="31">
        <f t="shared" si="128"/>
        <v>0</v>
      </c>
      <c r="AL441" s="31">
        <f t="shared" si="129"/>
        <v>0</v>
      </c>
      <c r="AM441" s="31">
        <f t="shared" si="130"/>
        <v>0</v>
      </c>
      <c r="AN441" s="31">
        <f t="shared" si="131"/>
        <v>25.272447854023486</v>
      </c>
      <c r="AO441" s="31">
        <f t="shared" si="132"/>
        <v>0</v>
      </c>
      <c r="AP441" s="31">
        <f t="shared" si="133"/>
        <v>0</v>
      </c>
      <c r="AQ441" s="31">
        <f t="shared" si="134"/>
        <v>0</v>
      </c>
      <c r="AR441" s="31">
        <f t="shared" si="135"/>
        <v>0</v>
      </c>
      <c r="AS441" s="31">
        <f t="shared" si="136"/>
        <v>0</v>
      </c>
      <c r="AT441" s="31">
        <f t="shared" si="137"/>
        <v>0</v>
      </c>
      <c r="AU441" s="31">
        <f t="shared" si="138"/>
        <v>2.808049761558165</v>
      </c>
      <c r="AV441" s="31">
        <f t="shared" si="139"/>
        <v>0</v>
      </c>
      <c r="AW441" s="50">
        <f t="shared" si="140"/>
        <v>0</v>
      </c>
      <c r="AX441" s="30">
        <f t="shared" si="141"/>
        <v>0</v>
      </c>
      <c r="AY441" s="51">
        <f t="shared" si="142"/>
        <v>1</v>
      </c>
    </row>
    <row r="442" spans="1:51" ht="12" customHeight="1">
      <c r="A442" s="8" t="s">
        <v>49</v>
      </c>
      <c r="B442" s="8" t="s">
        <v>241</v>
      </c>
      <c r="C442" s="8">
        <v>3</v>
      </c>
      <c r="D442" s="11" t="s">
        <v>249</v>
      </c>
      <c r="E442" s="12">
        <v>0</v>
      </c>
      <c r="F442" s="12">
        <v>56</v>
      </c>
      <c r="G442" s="59">
        <v>85.39</v>
      </c>
      <c r="H442" s="8" t="s">
        <v>332</v>
      </c>
      <c r="I442" s="8">
        <v>1</v>
      </c>
      <c r="J442" s="8">
        <v>2</v>
      </c>
      <c r="K442" s="8">
        <v>1</v>
      </c>
      <c r="L442" s="8">
        <v>2</v>
      </c>
      <c r="M442" s="8">
        <v>3</v>
      </c>
      <c r="N442" s="10" t="s">
        <v>250</v>
      </c>
      <c r="O442" s="8">
        <v>1</v>
      </c>
      <c r="P442" s="8">
        <v>5</v>
      </c>
      <c r="Q442" s="7">
        <v>20</v>
      </c>
      <c r="V442" s="8">
        <v>80</v>
      </c>
      <c r="AF442" s="24">
        <f t="shared" si="123"/>
        <v>56</v>
      </c>
      <c r="AG442" s="45">
        <f t="shared" si="124"/>
        <v>1404.0248807790824</v>
      </c>
      <c r="AH442" s="46">
        <f t="shared" si="125"/>
        <v>70.20124403895413</v>
      </c>
      <c r="AI442" s="31">
        <f t="shared" si="126"/>
        <v>14.040248807790826</v>
      </c>
      <c r="AJ442" s="31">
        <f t="shared" si="127"/>
        <v>0</v>
      </c>
      <c r="AK442" s="31">
        <f t="shared" si="128"/>
        <v>0</v>
      </c>
      <c r="AL442" s="31">
        <f t="shared" si="129"/>
        <v>0</v>
      </c>
      <c r="AM442" s="31">
        <f t="shared" si="130"/>
        <v>0</v>
      </c>
      <c r="AN442" s="31">
        <f t="shared" si="131"/>
        <v>56.160995231163305</v>
      </c>
      <c r="AO442" s="31">
        <f t="shared" si="132"/>
        <v>0</v>
      </c>
      <c r="AP442" s="31">
        <f t="shared" si="133"/>
        <v>0</v>
      </c>
      <c r="AQ442" s="31">
        <f t="shared" si="134"/>
        <v>0</v>
      </c>
      <c r="AR442" s="31">
        <f t="shared" si="135"/>
        <v>0</v>
      </c>
      <c r="AS442" s="31">
        <f t="shared" si="136"/>
        <v>0</v>
      </c>
      <c r="AT442" s="31">
        <f t="shared" si="137"/>
        <v>0</v>
      </c>
      <c r="AU442" s="31">
        <f t="shared" si="138"/>
        <v>0</v>
      </c>
      <c r="AV442" s="31">
        <f t="shared" si="139"/>
        <v>0</v>
      </c>
      <c r="AW442" s="50">
        <f t="shared" si="140"/>
        <v>0</v>
      </c>
      <c r="AX442" s="30">
        <f t="shared" si="141"/>
        <v>0</v>
      </c>
      <c r="AY442" s="51">
        <f t="shared" si="142"/>
        <v>1</v>
      </c>
    </row>
    <row r="443" spans="1:51" ht="12" customHeight="1">
      <c r="A443" s="8" t="s">
        <v>49</v>
      </c>
      <c r="B443" s="8" t="s">
        <v>241</v>
      </c>
      <c r="C443" s="8">
        <v>3</v>
      </c>
      <c r="D443" s="11" t="s">
        <v>252</v>
      </c>
      <c r="E443" s="12">
        <v>56</v>
      </c>
      <c r="F443" s="12">
        <v>70</v>
      </c>
      <c r="G443" s="59">
        <v>85.74</v>
      </c>
      <c r="H443" s="8" t="s">
        <v>278</v>
      </c>
      <c r="I443" s="8">
        <v>1</v>
      </c>
      <c r="J443" s="8">
        <v>2</v>
      </c>
      <c r="K443" s="8">
        <v>2</v>
      </c>
      <c r="L443" s="8">
        <v>2</v>
      </c>
      <c r="M443" s="8">
        <v>9</v>
      </c>
      <c r="N443" s="10" t="s">
        <v>253</v>
      </c>
      <c r="O443" s="8">
        <v>9</v>
      </c>
      <c r="P443" s="8">
        <v>3</v>
      </c>
      <c r="V443" s="7">
        <v>90</v>
      </c>
      <c r="AC443" s="8">
        <v>10</v>
      </c>
      <c r="AF443" s="24">
        <f t="shared" si="123"/>
        <v>14</v>
      </c>
      <c r="AG443" s="45">
        <f t="shared" si="124"/>
        <v>351.0062201947706</v>
      </c>
      <c r="AH443" s="46">
        <f t="shared" si="125"/>
        <v>10.530186605843118</v>
      </c>
      <c r="AI443" s="31">
        <f t="shared" si="126"/>
        <v>0</v>
      </c>
      <c r="AJ443" s="31">
        <f t="shared" si="127"/>
        <v>0</v>
      </c>
      <c r="AK443" s="31">
        <f t="shared" si="128"/>
        <v>0</v>
      </c>
      <c r="AL443" s="31">
        <f t="shared" si="129"/>
        <v>0</v>
      </c>
      <c r="AM443" s="31">
        <f t="shared" si="130"/>
        <v>0</v>
      </c>
      <c r="AN443" s="31">
        <f t="shared" si="131"/>
        <v>9.477167945258806</v>
      </c>
      <c r="AO443" s="31">
        <f t="shared" si="132"/>
        <v>0</v>
      </c>
      <c r="AP443" s="31">
        <f t="shared" si="133"/>
        <v>0</v>
      </c>
      <c r="AQ443" s="31">
        <f t="shared" si="134"/>
        <v>0</v>
      </c>
      <c r="AR443" s="31">
        <f t="shared" si="135"/>
        <v>0</v>
      </c>
      <c r="AS443" s="31">
        <f t="shared" si="136"/>
        <v>0</v>
      </c>
      <c r="AT443" s="31">
        <f t="shared" si="137"/>
        <v>0</v>
      </c>
      <c r="AU443" s="31">
        <f t="shared" si="138"/>
        <v>1.053018660584312</v>
      </c>
      <c r="AV443" s="31">
        <f t="shared" si="139"/>
        <v>0</v>
      </c>
      <c r="AW443" s="50">
        <f t="shared" si="140"/>
        <v>0</v>
      </c>
      <c r="AX443" s="30">
        <f t="shared" si="141"/>
        <v>0</v>
      </c>
      <c r="AY443" s="51">
        <f t="shared" si="142"/>
        <v>1</v>
      </c>
    </row>
    <row r="444" spans="1:51" ht="12" customHeight="1">
      <c r="A444" s="8" t="s">
        <v>49</v>
      </c>
      <c r="B444" s="8" t="s">
        <v>241</v>
      </c>
      <c r="C444" s="8">
        <v>3</v>
      </c>
      <c r="D444" s="11" t="s">
        <v>252</v>
      </c>
      <c r="E444" s="12">
        <v>56</v>
      </c>
      <c r="F444" s="12">
        <v>70</v>
      </c>
      <c r="G444" s="59">
        <v>85.74</v>
      </c>
      <c r="H444" s="8" t="s">
        <v>278</v>
      </c>
      <c r="I444" s="8">
        <v>1</v>
      </c>
      <c r="J444" s="8">
        <v>2</v>
      </c>
      <c r="K444" s="8">
        <v>1</v>
      </c>
      <c r="L444" s="8">
        <v>2</v>
      </c>
      <c r="M444" s="8">
        <v>9</v>
      </c>
      <c r="N444" s="10" t="s">
        <v>88</v>
      </c>
      <c r="O444" s="8">
        <v>9</v>
      </c>
      <c r="P444" s="8">
        <v>10</v>
      </c>
      <c r="Q444" s="7">
        <v>100</v>
      </c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24">
        <f t="shared" si="123"/>
        <v>14</v>
      </c>
      <c r="AG444" s="45">
        <f t="shared" si="124"/>
        <v>351.0062201947706</v>
      </c>
      <c r="AH444" s="46">
        <f t="shared" si="125"/>
        <v>35.100622019477065</v>
      </c>
      <c r="AI444" s="31">
        <f t="shared" si="126"/>
        <v>35.100622019477065</v>
      </c>
      <c r="AJ444" s="31">
        <f t="shared" si="127"/>
        <v>0</v>
      </c>
      <c r="AK444" s="31">
        <f t="shared" si="128"/>
        <v>0</v>
      </c>
      <c r="AL444" s="31">
        <f t="shared" si="129"/>
        <v>0</v>
      </c>
      <c r="AM444" s="31">
        <f t="shared" si="130"/>
        <v>0</v>
      </c>
      <c r="AN444" s="31">
        <f t="shared" si="131"/>
        <v>0</v>
      </c>
      <c r="AO444" s="31">
        <f t="shared" si="132"/>
        <v>0</v>
      </c>
      <c r="AP444" s="31">
        <f t="shared" si="133"/>
        <v>0</v>
      </c>
      <c r="AQ444" s="31">
        <f t="shared" si="134"/>
        <v>0</v>
      </c>
      <c r="AR444" s="31">
        <f t="shared" si="135"/>
        <v>0</v>
      </c>
      <c r="AS444" s="31">
        <f t="shared" si="136"/>
        <v>0</v>
      </c>
      <c r="AT444" s="31">
        <f t="shared" si="137"/>
        <v>0</v>
      </c>
      <c r="AU444" s="31">
        <f t="shared" si="138"/>
        <v>0</v>
      </c>
      <c r="AV444" s="31">
        <f t="shared" si="139"/>
        <v>0</v>
      </c>
      <c r="AW444" s="50">
        <f t="shared" si="140"/>
        <v>0</v>
      </c>
      <c r="AX444" s="30">
        <f t="shared" si="141"/>
        <v>0</v>
      </c>
      <c r="AY444" s="51">
        <f t="shared" si="142"/>
        <v>0</v>
      </c>
    </row>
    <row r="445" spans="1:51" ht="12" customHeight="1">
      <c r="A445" s="8" t="s">
        <v>49</v>
      </c>
      <c r="B445" s="8" t="s">
        <v>241</v>
      </c>
      <c r="C445" s="8">
        <v>3</v>
      </c>
      <c r="D445" s="8">
        <v>9</v>
      </c>
      <c r="E445" s="9">
        <v>70</v>
      </c>
      <c r="F445" s="9">
        <v>101</v>
      </c>
      <c r="G445" s="57">
        <v>85.965</v>
      </c>
      <c r="H445" s="8" t="s">
        <v>278</v>
      </c>
      <c r="I445" s="8">
        <v>1</v>
      </c>
      <c r="J445" s="8">
        <v>2</v>
      </c>
      <c r="K445" s="8">
        <v>4</v>
      </c>
      <c r="L445" s="8">
        <v>2</v>
      </c>
      <c r="M445" s="8">
        <v>3</v>
      </c>
      <c r="N445" s="10" t="s">
        <v>250</v>
      </c>
      <c r="O445" s="8">
        <v>1</v>
      </c>
      <c r="P445" s="8">
        <v>4</v>
      </c>
      <c r="V445" s="7">
        <v>95</v>
      </c>
      <c r="AC445" s="8">
        <v>5</v>
      </c>
      <c r="AF445" s="24">
        <f t="shared" si="123"/>
        <v>31</v>
      </c>
      <c r="AG445" s="45">
        <f t="shared" si="124"/>
        <v>777.2280590027063</v>
      </c>
      <c r="AH445" s="46">
        <f t="shared" si="125"/>
        <v>31.089122360108256</v>
      </c>
      <c r="AI445" s="31">
        <f t="shared" si="126"/>
        <v>0</v>
      </c>
      <c r="AJ445" s="31">
        <f t="shared" si="127"/>
        <v>0</v>
      </c>
      <c r="AK445" s="31">
        <f t="shared" si="128"/>
        <v>0</v>
      </c>
      <c r="AL445" s="31">
        <f t="shared" si="129"/>
        <v>0</v>
      </c>
      <c r="AM445" s="31">
        <f t="shared" si="130"/>
        <v>0</v>
      </c>
      <c r="AN445" s="31">
        <f t="shared" si="131"/>
        <v>29.53466624210284</v>
      </c>
      <c r="AO445" s="31">
        <f t="shared" si="132"/>
        <v>0</v>
      </c>
      <c r="AP445" s="31">
        <f t="shared" si="133"/>
        <v>0</v>
      </c>
      <c r="AQ445" s="31">
        <f t="shared" si="134"/>
        <v>0</v>
      </c>
      <c r="AR445" s="31">
        <f t="shared" si="135"/>
        <v>0</v>
      </c>
      <c r="AS445" s="31">
        <f t="shared" si="136"/>
        <v>0</v>
      </c>
      <c r="AT445" s="31">
        <f t="shared" si="137"/>
        <v>0</v>
      </c>
      <c r="AU445" s="31">
        <f t="shared" si="138"/>
        <v>1.5544561180054128</v>
      </c>
      <c r="AV445" s="31">
        <f t="shared" si="139"/>
        <v>0</v>
      </c>
      <c r="AW445" s="50">
        <f t="shared" si="140"/>
        <v>0</v>
      </c>
      <c r="AX445" s="30">
        <f t="shared" si="141"/>
        <v>0</v>
      </c>
      <c r="AY445" s="51">
        <f t="shared" si="142"/>
        <v>1</v>
      </c>
    </row>
    <row r="446" spans="1:51" ht="12" customHeight="1">
      <c r="A446" s="8" t="s">
        <v>49</v>
      </c>
      <c r="B446" s="8" t="s">
        <v>241</v>
      </c>
      <c r="C446" s="8">
        <v>3</v>
      </c>
      <c r="D446" s="11" t="s">
        <v>254</v>
      </c>
      <c r="E446" s="12">
        <v>101</v>
      </c>
      <c r="F446" s="12">
        <v>150</v>
      </c>
      <c r="G446" s="59">
        <v>86.365</v>
      </c>
      <c r="H446" s="8" t="s">
        <v>278</v>
      </c>
      <c r="I446" s="8">
        <v>1</v>
      </c>
      <c r="J446" s="8">
        <v>2</v>
      </c>
      <c r="K446" s="8">
        <v>2</v>
      </c>
      <c r="L446" s="8">
        <v>2</v>
      </c>
      <c r="M446" s="8">
        <v>1</v>
      </c>
      <c r="N446" s="10" t="s">
        <v>74</v>
      </c>
      <c r="O446" s="8">
        <v>1</v>
      </c>
      <c r="P446" s="8">
        <v>4</v>
      </c>
      <c r="Q446" s="7">
        <v>100</v>
      </c>
      <c r="AF446" s="24">
        <f t="shared" si="123"/>
        <v>49</v>
      </c>
      <c r="AG446" s="45">
        <f t="shared" si="124"/>
        <v>1228.521770681697</v>
      </c>
      <c r="AH446" s="46">
        <f t="shared" si="125"/>
        <v>49.14087082726788</v>
      </c>
      <c r="AI446" s="31">
        <f t="shared" si="126"/>
        <v>49.14087082726788</v>
      </c>
      <c r="AJ446" s="31">
        <f t="shared" si="127"/>
        <v>0</v>
      </c>
      <c r="AK446" s="31">
        <f t="shared" si="128"/>
        <v>0</v>
      </c>
      <c r="AL446" s="31">
        <f t="shared" si="129"/>
        <v>0</v>
      </c>
      <c r="AM446" s="31">
        <f t="shared" si="130"/>
        <v>0</v>
      </c>
      <c r="AN446" s="31">
        <f t="shared" si="131"/>
        <v>0</v>
      </c>
      <c r="AO446" s="31">
        <f t="shared" si="132"/>
        <v>0</v>
      </c>
      <c r="AP446" s="31">
        <f t="shared" si="133"/>
        <v>0</v>
      </c>
      <c r="AQ446" s="31">
        <f t="shared" si="134"/>
        <v>0</v>
      </c>
      <c r="AR446" s="31">
        <f t="shared" si="135"/>
        <v>0</v>
      </c>
      <c r="AS446" s="31">
        <f t="shared" si="136"/>
        <v>0</v>
      </c>
      <c r="AT446" s="31">
        <f t="shared" si="137"/>
        <v>0</v>
      </c>
      <c r="AU446" s="31">
        <f t="shared" si="138"/>
        <v>0</v>
      </c>
      <c r="AV446" s="31">
        <f t="shared" si="139"/>
        <v>0</v>
      </c>
      <c r="AW446" s="50">
        <f t="shared" si="140"/>
        <v>0</v>
      </c>
      <c r="AX446" s="30">
        <f t="shared" si="141"/>
        <v>0</v>
      </c>
      <c r="AY446" s="51">
        <f t="shared" si="142"/>
        <v>0</v>
      </c>
    </row>
    <row r="447" spans="1:51" ht="12" customHeight="1">
      <c r="A447" s="8" t="s">
        <v>49</v>
      </c>
      <c r="B447" s="8" t="s">
        <v>241</v>
      </c>
      <c r="C447" s="8">
        <v>3</v>
      </c>
      <c r="D447" s="11" t="s">
        <v>254</v>
      </c>
      <c r="E447" s="12">
        <v>101</v>
      </c>
      <c r="F447" s="12">
        <v>150</v>
      </c>
      <c r="G447" s="59">
        <v>86.365</v>
      </c>
      <c r="H447" s="8" t="s">
        <v>278</v>
      </c>
      <c r="I447" s="8">
        <v>1</v>
      </c>
      <c r="J447" s="8">
        <v>2</v>
      </c>
      <c r="K447" s="8">
        <v>4</v>
      </c>
      <c r="L447" s="8">
        <v>2</v>
      </c>
      <c r="M447" s="8">
        <v>3</v>
      </c>
      <c r="N447" s="10" t="s">
        <v>250</v>
      </c>
      <c r="O447" s="8">
        <v>2</v>
      </c>
      <c r="P447" s="8">
        <v>3</v>
      </c>
      <c r="Q447" s="7">
        <v>100</v>
      </c>
      <c r="AF447" s="24">
        <f t="shared" si="123"/>
        <v>49</v>
      </c>
      <c r="AG447" s="45">
        <f t="shared" si="124"/>
        <v>1228.521770681697</v>
      </c>
      <c r="AH447" s="46">
        <f t="shared" si="125"/>
        <v>36.85565312045091</v>
      </c>
      <c r="AI447" s="31">
        <f t="shared" si="126"/>
        <v>36.85565312045091</v>
      </c>
      <c r="AJ447" s="31">
        <f t="shared" si="127"/>
        <v>0</v>
      </c>
      <c r="AK447" s="31">
        <f t="shared" si="128"/>
        <v>0</v>
      </c>
      <c r="AL447" s="31">
        <f t="shared" si="129"/>
        <v>0</v>
      </c>
      <c r="AM447" s="31">
        <f t="shared" si="130"/>
        <v>0</v>
      </c>
      <c r="AN447" s="31">
        <f t="shared" si="131"/>
        <v>0</v>
      </c>
      <c r="AO447" s="31">
        <f t="shared" si="132"/>
        <v>0</v>
      </c>
      <c r="AP447" s="31">
        <f t="shared" si="133"/>
        <v>0</v>
      </c>
      <c r="AQ447" s="31">
        <f t="shared" si="134"/>
        <v>0</v>
      </c>
      <c r="AR447" s="31">
        <f t="shared" si="135"/>
        <v>0</v>
      </c>
      <c r="AS447" s="31">
        <f t="shared" si="136"/>
        <v>0</v>
      </c>
      <c r="AT447" s="31">
        <f t="shared" si="137"/>
        <v>0</v>
      </c>
      <c r="AU447" s="31">
        <f t="shared" si="138"/>
        <v>0</v>
      </c>
      <c r="AV447" s="31">
        <f t="shared" si="139"/>
        <v>0</v>
      </c>
      <c r="AW447" s="50">
        <f t="shared" si="140"/>
        <v>0</v>
      </c>
      <c r="AX447" s="30">
        <f t="shared" si="141"/>
        <v>0</v>
      </c>
      <c r="AY447" s="51">
        <f t="shared" si="142"/>
        <v>0</v>
      </c>
    </row>
    <row r="448" spans="1:51" ht="12" customHeight="1">
      <c r="A448" s="8" t="s">
        <v>49</v>
      </c>
      <c r="B448" s="8" t="s">
        <v>241</v>
      </c>
      <c r="C448" s="8">
        <v>3</v>
      </c>
      <c r="D448" s="11" t="s">
        <v>254</v>
      </c>
      <c r="E448" s="12">
        <v>101</v>
      </c>
      <c r="F448" s="12">
        <v>150</v>
      </c>
      <c r="G448" s="59">
        <v>86.365</v>
      </c>
      <c r="H448" s="8" t="s">
        <v>278</v>
      </c>
      <c r="I448" s="8">
        <v>1</v>
      </c>
      <c r="J448" s="8">
        <v>2</v>
      </c>
      <c r="K448" s="8">
        <v>3</v>
      </c>
      <c r="L448" s="8">
        <v>2</v>
      </c>
      <c r="M448" s="8">
        <v>9</v>
      </c>
      <c r="N448" s="10" t="s">
        <v>88</v>
      </c>
      <c r="O448" s="8">
        <v>9</v>
      </c>
      <c r="P448" s="8">
        <v>2</v>
      </c>
      <c r="Q448" s="7"/>
      <c r="U448" s="8">
        <v>5</v>
      </c>
      <c r="V448" s="8">
        <v>95</v>
      </c>
      <c r="AC448" s="8">
        <v>5</v>
      </c>
      <c r="AF448" s="24">
        <f t="shared" si="123"/>
        <v>49</v>
      </c>
      <c r="AG448" s="45">
        <f t="shared" si="124"/>
        <v>1228.521770681697</v>
      </c>
      <c r="AH448" s="46">
        <f t="shared" si="125"/>
        <v>24.57043541363394</v>
      </c>
      <c r="AI448" s="31">
        <f t="shared" si="126"/>
        <v>0</v>
      </c>
      <c r="AJ448" s="31">
        <f t="shared" si="127"/>
        <v>0</v>
      </c>
      <c r="AK448" s="31">
        <f t="shared" si="128"/>
        <v>0</v>
      </c>
      <c r="AL448" s="31">
        <f t="shared" si="129"/>
        <v>0</v>
      </c>
      <c r="AM448" s="31">
        <f t="shared" si="130"/>
        <v>1.228521770681697</v>
      </c>
      <c r="AN448" s="31">
        <f t="shared" si="131"/>
        <v>23.341913642952242</v>
      </c>
      <c r="AO448" s="31">
        <f t="shared" si="132"/>
        <v>0</v>
      </c>
      <c r="AP448" s="31">
        <f t="shared" si="133"/>
        <v>0</v>
      </c>
      <c r="AQ448" s="31">
        <f t="shared" si="134"/>
        <v>0</v>
      </c>
      <c r="AR448" s="31">
        <f t="shared" si="135"/>
        <v>0</v>
      </c>
      <c r="AS448" s="31">
        <f t="shared" si="136"/>
        <v>0</v>
      </c>
      <c r="AT448" s="31">
        <f t="shared" si="137"/>
        <v>0</v>
      </c>
      <c r="AU448" s="31">
        <f t="shared" si="138"/>
        <v>1.228521770681697</v>
      </c>
      <c r="AV448" s="31">
        <f t="shared" si="139"/>
        <v>0</v>
      </c>
      <c r="AW448" s="50">
        <f t="shared" si="140"/>
        <v>0</v>
      </c>
      <c r="AX448" s="30">
        <f t="shared" si="141"/>
        <v>0</v>
      </c>
      <c r="AY448" s="51">
        <f t="shared" si="142"/>
        <v>1</v>
      </c>
    </row>
    <row r="449" spans="1:51" ht="12" customHeight="1">
      <c r="A449" s="8" t="s">
        <v>49</v>
      </c>
      <c r="B449" s="8" t="s">
        <v>241</v>
      </c>
      <c r="C449" s="8">
        <v>4</v>
      </c>
      <c r="D449" s="11">
        <v>1</v>
      </c>
      <c r="E449" s="12">
        <v>0</v>
      </c>
      <c r="F449" s="12">
        <v>13</v>
      </c>
      <c r="G449" s="59">
        <v>86.675</v>
      </c>
      <c r="H449" s="8" t="s">
        <v>332</v>
      </c>
      <c r="I449" s="8">
        <v>1</v>
      </c>
      <c r="J449" s="8">
        <v>2</v>
      </c>
      <c r="K449" s="8">
        <v>4</v>
      </c>
      <c r="L449" s="8">
        <v>2</v>
      </c>
      <c r="M449" s="8">
        <v>3</v>
      </c>
      <c r="N449" s="10" t="s">
        <v>77</v>
      </c>
      <c r="O449" s="8">
        <v>1</v>
      </c>
      <c r="P449" s="8">
        <v>7</v>
      </c>
      <c r="Q449" s="7"/>
      <c r="S449" s="8">
        <v>3</v>
      </c>
      <c r="U449" s="8">
        <v>7</v>
      </c>
      <c r="V449" s="8">
        <v>90</v>
      </c>
      <c r="AF449" s="24">
        <f t="shared" si="123"/>
        <v>13</v>
      </c>
      <c r="AG449" s="45">
        <f t="shared" si="124"/>
        <v>325.9343473237156</v>
      </c>
      <c r="AH449" s="46">
        <f t="shared" si="125"/>
        <v>22.815404312660093</v>
      </c>
      <c r="AI449" s="31">
        <f t="shared" si="126"/>
        <v>0</v>
      </c>
      <c r="AJ449" s="31">
        <f t="shared" si="127"/>
        <v>0</v>
      </c>
      <c r="AK449" s="31">
        <f t="shared" si="128"/>
        <v>0.6844621293798028</v>
      </c>
      <c r="AL449" s="31">
        <f t="shared" si="129"/>
        <v>0</v>
      </c>
      <c r="AM449" s="31">
        <f t="shared" si="130"/>
        <v>1.5970783018862067</v>
      </c>
      <c r="AN449" s="31">
        <f t="shared" si="131"/>
        <v>20.533863881394083</v>
      </c>
      <c r="AO449" s="31">
        <f t="shared" si="132"/>
        <v>0</v>
      </c>
      <c r="AP449" s="31">
        <f t="shared" si="133"/>
        <v>0</v>
      </c>
      <c r="AQ449" s="31">
        <f t="shared" si="134"/>
        <v>0</v>
      </c>
      <c r="AR449" s="31">
        <f t="shared" si="135"/>
        <v>0</v>
      </c>
      <c r="AS449" s="31">
        <f t="shared" si="136"/>
        <v>0</v>
      </c>
      <c r="AT449" s="31">
        <f t="shared" si="137"/>
        <v>0</v>
      </c>
      <c r="AU449" s="31">
        <f t="shared" si="138"/>
        <v>0</v>
      </c>
      <c r="AV449" s="31">
        <f t="shared" si="139"/>
        <v>0</v>
      </c>
      <c r="AW449" s="50">
        <f t="shared" si="140"/>
        <v>0</v>
      </c>
      <c r="AX449" s="30">
        <f t="shared" si="141"/>
        <v>0</v>
      </c>
      <c r="AY449" s="51">
        <f t="shared" si="142"/>
        <v>1</v>
      </c>
    </row>
    <row r="450" spans="1:51" ht="12" customHeight="1">
      <c r="A450" s="8" t="s">
        <v>49</v>
      </c>
      <c r="B450" s="8" t="s">
        <v>255</v>
      </c>
      <c r="C450" s="8">
        <v>1</v>
      </c>
      <c r="D450" s="11" t="s">
        <v>256</v>
      </c>
      <c r="E450" s="12">
        <v>0</v>
      </c>
      <c r="F450" s="12">
        <v>40</v>
      </c>
      <c r="G450" s="59">
        <v>87.6</v>
      </c>
      <c r="H450" s="8" t="s">
        <v>332</v>
      </c>
      <c r="I450" s="8">
        <v>1</v>
      </c>
      <c r="J450" s="8">
        <v>2</v>
      </c>
      <c r="K450" s="8">
        <v>4</v>
      </c>
      <c r="L450" s="8">
        <v>3</v>
      </c>
      <c r="M450" s="8">
        <v>1</v>
      </c>
      <c r="N450" s="10" t="s">
        <v>246</v>
      </c>
      <c r="O450" s="8">
        <v>1</v>
      </c>
      <c r="P450" s="8">
        <v>5</v>
      </c>
      <c r="Q450" s="7">
        <v>100</v>
      </c>
      <c r="AF450" s="24">
        <f t="shared" si="123"/>
        <v>40</v>
      </c>
      <c r="AG450" s="45">
        <f t="shared" si="124"/>
        <v>1002.8749148422017</v>
      </c>
      <c r="AH450" s="46">
        <f t="shared" si="125"/>
        <v>50.14374574211009</v>
      </c>
      <c r="AI450" s="31">
        <f t="shared" si="126"/>
        <v>50.14374574211009</v>
      </c>
      <c r="AJ450" s="31">
        <f t="shared" si="127"/>
        <v>0</v>
      </c>
      <c r="AK450" s="31">
        <f t="shared" si="128"/>
        <v>0</v>
      </c>
      <c r="AL450" s="31">
        <f t="shared" si="129"/>
        <v>0</v>
      </c>
      <c r="AM450" s="31">
        <f t="shared" si="130"/>
        <v>0</v>
      </c>
      <c r="AN450" s="31">
        <f t="shared" si="131"/>
        <v>0</v>
      </c>
      <c r="AO450" s="31">
        <f t="shared" si="132"/>
        <v>0</v>
      </c>
      <c r="AP450" s="31">
        <f t="shared" si="133"/>
        <v>0</v>
      </c>
      <c r="AQ450" s="31">
        <f t="shared" si="134"/>
        <v>0</v>
      </c>
      <c r="AR450" s="31">
        <f t="shared" si="135"/>
        <v>0</v>
      </c>
      <c r="AS450" s="31">
        <f t="shared" si="136"/>
        <v>0</v>
      </c>
      <c r="AT450" s="31">
        <f t="shared" si="137"/>
        <v>0</v>
      </c>
      <c r="AU450" s="31">
        <f t="shared" si="138"/>
        <v>0</v>
      </c>
      <c r="AV450" s="31">
        <f t="shared" si="139"/>
        <v>0</v>
      </c>
      <c r="AW450" s="50">
        <f t="shared" si="140"/>
        <v>0</v>
      </c>
      <c r="AX450" s="30">
        <f t="shared" si="141"/>
        <v>0</v>
      </c>
      <c r="AY450" s="51">
        <f t="shared" si="142"/>
        <v>0</v>
      </c>
    </row>
    <row r="451" spans="1:51" ht="12" customHeight="1">
      <c r="A451" s="8" t="s">
        <v>49</v>
      </c>
      <c r="B451" s="8" t="s">
        <v>255</v>
      </c>
      <c r="C451" s="8">
        <v>1</v>
      </c>
      <c r="D451" s="11" t="s">
        <v>257</v>
      </c>
      <c r="E451" s="9" t="s">
        <v>258</v>
      </c>
      <c r="F451" s="9">
        <v>54</v>
      </c>
      <c r="G451" s="57">
        <v>87.94</v>
      </c>
      <c r="H451" s="8" t="s">
        <v>332</v>
      </c>
      <c r="I451" s="8">
        <v>2</v>
      </c>
      <c r="J451" s="8">
        <v>2</v>
      </c>
      <c r="K451" s="8">
        <v>4</v>
      </c>
      <c r="L451" s="8">
        <v>2</v>
      </c>
      <c r="M451" s="8">
        <v>1</v>
      </c>
      <c r="N451" s="10" t="s">
        <v>235</v>
      </c>
      <c r="O451" s="8">
        <v>1</v>
      </c>
      <c r="P451" s="8">
        <v>1</v>
      </c>
      <c r="Q451" s="7">
        <v>100</v>
      </c>
      <c r="AF451" s="24">
        <f t="shared" si="123"/>
        <v>14</v>
      </c>
      <c r="AG451" s="45">
        <f t="shared" si="124"/>
        <v>351.0062201947706</v>
      </c>
      <c r="AH451" s="46">
        <f t="shared" si="125"/>
        <v>3.510062201947706</v>
      </c>
      <c r="AI451" s="31">
        <f t="shared" si="126"/>
        <v>3.510062201947706</v>
      </c>
      <c r="AJ451" s="31">
        <f t="shared" si="127"/>
        <v>0</v>
      </c>
      <c r="AK451" s="31">
        <f t="shared" si="128"/>
        <v>0</v>
      </c>
      <c r="AL451" s="31">
        <f t="shared" si="129"/>
        <v>0</v>
      </c>
      <c r="AM451" s="31">
        <f t="shared" si="130"/>
        <v>0</v>
      </c>
      <c r="AN451" s="31">
        <f t="shared" si="131"/>
        <v>0</v>
      </c>
      <c r="AO451" s="31">
        <f t="shared" si="132"/>
        <v>0</v>
      </c>
      <c r="AP451" s="31">
        <f t="shared" si="133"/>
        <v>0</v>
      </c>
      <c r="AQ451" s="31">
        <f t="shared" si="134"/>
        <v>0</v>
      </c>
      <c r="AR451" s="31">
        <f t="shared" si="135"/>
        <v>0</v>
      </c>
      <c r="AS451" s="31">
        <f t="shared" si="136"/>
        <v>0</v>
      </c>
      <c r="AT451" s="31">
        <f t="shared" si="137"/>
        <v>0</v>
      </c>
      <c r="AU451" s="31">
        <f t="shared" si="138"/>
        <v>0</v>
      </c>
      <c r="AV451" s="31">
        <f t="shared" si="139"/>
        <v>0</v>
      </c>
      <c r="AW451" s="50">
        <f t="shared" si="140"/>
        <v>0</v>
      </c>
      <c r="AX451" s="30">
        <f t="shared" si="141"/>
        <v>0</v>
      </c>
      <c r="AY451" s="51">
        <f t="shared" si="142"/>
        <v>0</v>
      </c>
    </row>
    <row r="452" spans="1:51" ht="12" customHeight="1">
      <c r="A452" s="8" t="s">
        <v>49</v>
      </c>
      <c r="B452" s="8" t="s">
        <v>255</v>
      </c>
      <c r="C452" s="8">
        <v>1</v>
      </c>
      <c r="D452" s="11" t="s">
        <v>257</v>
      </c>
      <c r="E452" s="9" t="s">
        <v>258</v>
      </c>
      <c r="F452" s="9">
        <v>54</v>
      </c>
      <c r="G452" s="57">
        <v>87.94</v>
      </c>
      <c r="H452" s="8" t="s">
        <v>332</v>
      </c>
      <c r="I452" s="8">
        <v>1</v>
      </c>
      <c r="J452" s="8">
        <v>2</v>
      </c>
      <c r="K452" s="8">
        <v>1</v>
      </c>
      <c r="L452" s="8">
        <v>2</v>
      </c>
      <c r="M452" s="8">
        <v>3</v>
      </c>
      <c r="N452" s="10" t="s">
        <v>88</v>
      </c>
      <c r="O452" s="8">
        <v>1</v>
      </c>
      <c r="P452" s="8">
        <v>2</v>
      </c>
      <c r="Q452" s="7"/>
      <c r="V452" s="8">
        <v>100</v>
      </c>
      <c r="AF452" s="24">
        <f aca="true" t="shared" si="143" ref="AF452:AF515">F452-E452</f>
        <v>14</v>
      </c>
      <c r="AG452" s="45">
        <f aca="true" t="shared" si="144" ref="AG452:AG515">AF452*PI()*(2.825^2)</f>
        <v>351.0062201947706</v>
      </c>
      <c r="AH452" s="46">
        <f aca="true" t="shared" si="145" ref="AH452:AH515">(P452/100)*AG452</f>
        <v>7.020124403895412</v>
      </c>
      <c r="AI452" s="31">
        <f aca="true" t="shared" si="146" ref="AI452:AI515">(Q452/100)*$AH452</f>
        <v>0</v>
      </c>
      <c r="AJ452" s="31">
        <f aca="true" t="shared" si="147" ref="AJ452:AJ515">(R452/100)*$AH452</f>
        <v>0</v>
      </c>
      <c r="AK452" s="31">
        <f aca="true" t="shared" si="148" ref="AK452:AK515">(S452/100)*$AH452</f>
        <v>0</v>
      </c>
      <c r="AL452" s="31">
        <f aca="true" t="shared" si="149" ref="AL452:AL515">(T452/100)*$AH452</f>
        <v>0</v>
      </c>
      <c r="AM452" s="31">
        <f aca="true" t="shared" si="150" ref="AM452:AM515">(U452/100)*$AH452</f>
        <v>0</v>
      </c>
      <c r="AN452" s="31">
        <f aca="true" t="shared" si="151" ref="AN452:AN515">(V452/100)*$AH452</f>
        <v>7.020124403895412</v>
      </c>
      <c r="AO452" s="31">
        <f aca="true" t="shared" si="152" ref="AO452:AO515">(W452/100)*$AH452</f>
        <v>0</v>
      </c>
      <c r="AP452" s="31">
        <f aca="true" t="shared" si="153" ref="AP452:AP515">(X452/100)*$AH452</f>
        <v>0</v>
      </c>
      <c r="AQ452" s="31">
        <f aca="true" t="shared" si="154" ref="AQ452:AQ515">(Y452/100)*$AH452</f>
        <v>0</v>
      </c>
      <c r="AR452" s="31">
        <f aca="true" t="shared" si="155" ref="AR452:AR515">(Z452/100)*$AH452</f>
        <v>0</v>
      </c>
      <c r="AS452" s="31">
        <f aca="true" t="shared" si="156" ref="AS452:AS515">(AA452/100)*$AH452</f>
        <v>0</v>
      </c>
      <c r="AT452" s="31">
        <f aca="true" t="shared" si="157" ref="AT452:AT515">(AB452/100)*$AH452</f>
        <v>0</v>
      </c>
      <c r="AU452" s="31">
        <f aca="true" t="shared" si="158" ref="AU452:AU515">(AC452/100)*$AH452</f>
        <v>0</v>
      </c>
      <c r="AV452" s="31">
        <f aca="true" t="shared" si="159" ref="AV452:AV515">(AD452/100)*$AH452</f>
        <v>0</v>
      </c>
      <c r="AW452" s="50">
        <f t="shared" si="140"/>
        <v>0</v>
      </c>
      <c r="AX452" s="30">
        <f t="shared" si="141"/>
        <v>0</v>
      </c>
      <c r="AY452" s="51">
        <f t="shared" si="142"/>
        <v>1</v>
      </c>
    </row>
    <row r="453" spans="1:51" ht="12" customHeight="1">
      <c r="A453" s="8" t="s">
        <v>49</v>
      </c>
      <c r="B453" s="8" t="s">
        <v>255</v>
      </c>
      <c r="C453" s="8">
        <v>1</v>
      </c>
      <c r="D453" s="8" t="s">
        <v>259</v>
      </c>
      <c r="E453" s="9" t="s">
        <v>131</v>
      </c>
      <c r="F453" s="9">
        <v>116</v>
      </c>
      <c r="G453" s="57">
        <v>88.56</v>
      </c>
      <c r="H453" s="8" t="s">
        <v>278</v>
      </c>
      <c r="I453" s="8">
        <v>2</v>
      </c>
      <c r="J453" s="8">
        <v>2</v>
      </c>
      <c r="K453" s="8">
        <v>2</v>
      </c>
      <c r="L453" s="8">
        <v>2</v>
      </c>
      <c r="M453" s="8">
        <v>1</v>
      </c>
      <c r="N453" s="10" t="s">
        <v>74</v>
      </c>
      <c r="O453" s="8">
        <v>1</v>
      </c>
      <c r="P453" s="8">
        <v>1</v>
      </c>
      <c r="Q453" s="7">
        <v>100</v>
      </c>
      <c r="AF453" s="24">
        <f t="shared" si="143"/>
        <v>62</v>
      </c>
      <c r="AG453" s="45">
        <f t="shared" si="144"/>
        <v>1554.4561180054127</v>
      </c>
      <c r="AH453" s="46">
        <f t="shared" si="145"/>
        <v>15.544561180054128</v>
      </c>
      <c r="AI453" s="31">
        <f t="shared" si="146"/>
        <v>15.544561180054128</v>
      </c>
      <c r="AJ453" s="31">
        <f t="shared" si="147"/>
        <v>0</v>
      </c>
      <c r="AK453" s="31">
        <f t="shared" si="148"/>
        <v>0</v>
      </c>
      <c r="AL453" s="31">
        <f t="shared" si="149"/>
        <v>0</v>
      </c>
      <c r="AM453" s="31">
        <f t="shared" si="150"/>
        <v>0</v>
      </c>
      <c r="AN453" s="31">
        <f t="shared" si="151"/>
        <v>0</v>
      </c>
      <c r="AO453" s="31">
        <f t="shared" si="152"/>
        <v>0</v>
      </c>
      <c r="AP453" s="31">
        <f t="shared" si="153"/>
        <v>0</v>
      </c>
      <c r="AQ453" s="31">
        <f t="shared" si="154"/>
        <v>0</v>
      </c>
      <c r="AR453" s="31">
        <f t="shared" si="155"/>
        <v>0</v>
      </c>
      <c r="AS453" s="31">
        <f t="shared" si="156"/>
        <v>0</v>
      </c>
      <c r="AT453" s="31">
        <f t="shared" si="157"/>
        <v>0</v>
      </c>
      <c r="AU453" s="31">
        <f t="shared" si="158"/>
        <v>0</v>
      </c>
      <c r="AV453" s="31">
        <f t="shared" si="159"/>
        <v>0</v>
      </c>
      <c r="AW453" s="50">
        <f aca="true" t="shared" si="160" ref="AW453:AW516">IF(AC453+AB453&gt;40,1,0)</f>
        <v>0</v>
      </c>
      <c r="AX453" s="30">
        <f aca="true" t="shared" si="161" ref="AX453:AX516">IF(AND(AND(AB453+AC453&lt;45,AB453+AC453&gt;10),V453&gt;(100-AB453+AC453)/2),1,0)</f>
        <v>0</v>
      </c>
      <c r="AY453" s="51">
        <f t="shared" si="142"/>
        <v>0</v>
      </c>
    </row>
    <row r="454" spans="1:51" ht="12" customHeight="1">
      <c r="A454" s="8" t="s">
        <v>49</v>
      </c>
      <c r="B454" s="8" t="s">
        <v>255</v>
      </c>
      <c r="C454" s="8">
        <v>1</v>
      </c>
      <c r="D454" s="8" t="s">
        <v>259</v>
      </c>
      <c r="E454" s="9" t="s">
        <v>131</v>
      </c>
      <c r="F454" s="9">
        <v>116</v>
      </c>
      <c r="G454" s="57">
        <v>88.56</v>
      </c>
      <c r="H454" s="8" t="s">
        <v>278</v>
      </c>
      <c r="I454" s="8">
        <v>3</v>
      </c>
      <c r="J454" s="8">
        <v>2</v>
      </c>
      <c r="K454" s="8">
        <v>4</v>
      </c>
      <c r="L454" s="8">
        <v>3</v>
      </c>
      <c r="M454" s="8">
        <v>3</v>
      </c>
      <c r="N454" s="10" t="s">
        <v>74</v>
      </c>
      <c r="O454" s="8">
        <v>1</v>
      </c>
      <c r="P454" s="8">
        <v>1</v>
      </c>
      <c r="Q454" s="7">
        <v>100</v>
      </c>
      <c r="AF454" s="24">
        <f t="shared" si="143"/>
        <v>62</v>
      </c>
      <c r="AG454" s="45">
        <f t="shared" si="144"/>
        <v>1554.4561180054127</v>
      </c>
      <c r="AH454" s="46">
        <f t="shared" si="145"/>
        <v>15.544561180054128</v>
      </c>
      <c r="AI454" s="31">
        <f t="shared" si="146"/>
        <v>15.544561180054128</v>
      </c>
      <c r="AJ454" s="31">
        <f t="shared" si="147"/>
        <v>0</v>
      </c>
      <c r="AK454" s="31">
        <f t="shared" si="148"/>
        <v>0</v>
      </c>
      <c r="AL454" s="31">
        <f t="shared" si="149"/>
        <v>0</v>
      </c>
      <c r="AM454" s="31">
        <f t="shared" si="150"/>
        <v>0</v>
      </c>
      <c r="AN454" s="31">
        <f t="shared" si="151"/>
        <v>0</v>
      </c>
      <c r="AO454" s="31">
        <f t="shared" si="152"/>
        <v>0</v>
      </c>
      <c r="AP454" s="31">
        <f t="shared" si="153"/>
        <v>0</v>
      </c>
      <c r="AQ454" s="31">
        <f t="shared" si="154"/>
        <v>0</v>
      </c>
      <c r="AR454" s="31">
        <f t="shared" si="155"/>
        <v>0</v>
      </c>
      <c r="AS454" s="31">
        <f t="shared" si="156"/>
        <v>0</v>
      </c>
      <c r="AT454" s="31">
        <f t="shared" si="157"/>
        <v>0</v>
      </c>
      <c r="AU454" s="31">
        <f t="shared" si="158"/>
        <v>0</v>
      </c>
      <c r="AV454" s="31">
        <f t="shared" si="159"/>
        <v>0</v>
      </c>
      <c r="AW454" s="50">
        <f t="shared" si="160"/>
        <v>0</v>
      </c>
      <c r="AX454" s="30">
        <f t="shared" si="161"/>
        <v>0</v>
      </c>
      <c r="AY454" s="51">
        <f t="shared" si="142"/>
        <v>0</v>
      </c>
    </row>
    <row r="455" spans="1:51" ht="12" customHeight="1">
      <c r="A455" s="8" t="s">
        <v>49</v>
      </c>
      <c r="B455" s="8" t="s">
        <v>255</v>
      </c>
      <c r="C455" s="8">
        <v>1</v>
      </c>
      <c r="D455" s="8" t="s">
        <v>260</v>
      </c>
      <c r="E455" s="9" t="s">
        <v>131</v>
      </c>
      <c r="F455" s="9">
        <v>116</v>
      </c>
      <c r="G455" s="57">
        <v>88.56</v>
      </c>
      <c r="H455" s="8" t="s">
        <v>278</v>
      </c>
      <c r="I455" s="8">
        <v>2</v>
      </c>
      <c r="J455" s="8">
        <v>2</v>
      </c>
      <c r="K455" s="8">
        <v>4</v>
      </c>
      <c r="L455" s="8">
        <v>2</v>
      </c>
      <c r="M455" s="8">
        <v>1</v>
      </c>
      <c r="N455" s="10" t="s">
        <v>88</v>
      </c>
      <c r="O455" s="8">
        <v>1</v>
      </c>
      <c r="P455" s="8">
        <v>2</v>
      </c>
      <c r="Q455" s="7">
        <v>100</v>
      </c>
      <c r="AF455" s="24">
        <f t="shared" si="143"/>
        <v>62</v>
      </c>
      <c r="AG455" s="45">
        <f t="shared" si="144"/>
        <v>1554.4561180054127</v>
      </c>
      <c r="AH455" s="46">
        <f t="shared" si="145"/>
        <v>31.089122360108256</v>
      </c>
      <c r="AI455" s="31">
        <f t="shared" si="146"/>
        <v>31.089122360108256</v>
      </c>
      <c r="AJ455" s="31">
        <f t="shared" si="147"/>
        <v>0</v>
      </c>
      <c r="AK455" s="31">
        <f t="shared" si="148"/>
        <v>0</v>
      </c>
      <c r="AL455" s="31">
        <f t="shared" si="149"/>
        <v>0</v>
      </c>
      <c r="AM455" s="31">
        <f t="shared" si="150"/>
        <v>0</v>
      </c>
      <c r="AN455" s="31">
        <f t="shared" si="151"/>
        <v>0</v>
      </c>
      <c r="AO455" s="31">
        <f t="shared" si="152"/>
        <v>0</v>
      </c>
      <c r="AP455" s="31">
        <f t="shared" si="153"/>
        <v>0</v>
      </c>
      <c r="AQ455" s="31">
        <f t="shared" si="154"/>
        <v>0</v>
      </c>
      <c r="AR455" s="31">
        <f t="shared" si="155"/>
        <v>0</v>
      </c>
      <c r="AS455" s="31">
        <f t="shared" si="156"/>
        <v>0</v>
      </c>
      <c r="AT455" s="31">
        <f t="shared" si="157"/>
        <v>0</v>
      </c>
      <c r="AU455" s="31">
        <f t="shared" si="158"/>
        <v>0</v>
      </c>
      <c r="AV455" s="31">
        <f t="shared" si="159"/>
        <v>0</v>
      </c>
      <c r="AW455" s="50">
        <f t="shared" si="160"/>
        <v>0</v>
      </c>
      <c r="AX455" s="30">
        <f t="shared" si="161"/>
        <v>0</v>
      </c>
      <c r="AY455" s="51">
        <f t="shared" si="142"/>
        <v>0</v>
      </c>
    </row>
    <row r="456" spans="1:51" ht="12" customHeight="1">
      <c r="A456" s="8" t="s">
        <v>49</v>
      </c>
      <c r="B456" s="8" t="s">
        <v>255</v>
      </c>
      <c r="C456" s="8">
        <v>1</v>
      </c>
      <c r="D456" s="11" t="s">
        <v>259</v>
      </c>
      <c r="E456" s="9" t="s">
        <v>131</v>
      </c>
      <c r="F456" s="9">
        <v>116</v>
      </c>
      <c r="G456" s="57">
        <v>88.56</v>
      </c>
      <c r="H456" s="8" t="s">
        <v>278</v>
      </c>
      <c r="I456" s="8">
        <v>1</v>
      </c>
      <c r="J456" s="8">
        <v>2</v>
      </c>
      <c r="K456" s="8">
        <v>1</v>
      </c>
      <c r="L456" s="8">
        <v>3</v>
      </c>
      <c r="M456" s="8">
        <v>3</v>
      </c>
      <c r="N456" s="10" t="s">
        <v>87</v>
      </c>
      <c r="O456" s="8">
        <v>1</v>
      </c>
      <c r="P456" s="8">
        <v>5</v>
      </c>
      <c r="Q456" s="7"/>
      <c r="V456" s="8">
        <v>100</v>
      </c>
      <c r="AF456" s="24">
        <f t="shared" si="143"/>
        <v>62</v>
      </c>
      <c r="AG456" s="45">
        <f t="shared" si="144"/>
        <v>1554.4561180054127</v>
      </c>
      <c r="AH456" s="46">
        <f t="shared" si="145"/>
        <v>77.72280590027064</v>
      </c>
      <c r="AI456" s="31">
        <f t="shared" si="146"/>
        <v>0</v>
      </c>
      <c r="AJ456" s="31">
        <f t="shared" si="147"/>
        <v>0</v>
      </c>
      <c r="AK456" s="31">
        <f t="shared" si="148"/>
        <v>0</v>
      </c>
      <c r="AL456" s="31">
        <f t="shared" si="149"/>
        <v>0</v>
      </c>
      <c r="AM456" s="31">
        <f t="shared" si="150"/>
        <v>0</v>
      </c>
      <c r="AN456" s="31">
        <f t="shared" si="151"/>
        <v>77.72280590027064</v>
      </c>
      <c r="AO456" s="31">
        <f t="shared" si="152"/>
        <v>0</v>
      </c>
      <c r="AP456" s="31">
        <f t="shared" si="153"/>
        <v>0</v>
      </c>
      <c r="AQ456" s="31">
        <f t="shared" si="154"/>
        <v>0</v>
      </c>
      <c r="AR456" s="31">
        <f t="shared" si="155"/>
        <v>0</v>
      </c>
      <c r="AS456" s="31">
        <f t="shared" si="156"/>
        <v>0</v>
      </c>
      <c r="AT456" s="31">
        <f t="shared" si="157"/>
        <v>0</v>
      </c>
      <c r="AU456" s="31">
        <f t="shared" si="158"/>
        <v>0</v>
      </c>
      <c r="AV456" s="31">
        <f t="shared" si="159"/>
        <v>0</v>
      </c>
      <c r="AW456" s="50">
        <f t="shared" si="160"/>
        <v>0</v>
      </c>
      <c r="AX456" s="30">
        <f t="shared" si="161"/>
        <v>0</v>
      </c>
      <c r="AY456" s="51">
        <f t="shared" si="142"/>
        <v>1</v>
      </c>
    </row>
    <row r="457" spans="1:51" ht="12" customHeight="1">
      <c r="A457" s="8" t="s">
        <v>49</v>
      </c>
      <c r="B457" s="8" t="s">
        <v>255</v>
      </c>
      <c r="C457" s="8">
        <v>1</v>
      </c>
      <c r="D457" s="8" t="s">
        <v>260</v>
      </c>
      <c r="E457" s="9" t="s">
        <v>131</v>
      </c>
      <c r="F457" s="9">
        <v>116</v>
      </c>
      <c r="G457" s="57">
        <v>88.56</v>
      </c>
      <c r="H457" s="8" t="s">
        <v>278</v>
      </c>
      <c r="I457" s="8">
        <v>1</v>
      </c>
      <c r="J457" s="8">
        <v>2</v>
      </c>
      <c r="K457" s="8">
        <v>4</v>
      </c>
      <c r="L457" s="8">
        <v>3</v>
      </c>
      <c r="M457" s="8">
        <v>3</v>
      </c>
      <c r="N457" s="10" t="s">
        <v>87</v>
      </c>
      <c r="O457" s="8">
        <v>1</v>
      </c>
      <c r="P457" s="8">
        <v>5</v>
      </c>
      <c r="Q457" s="7"/>
      <c r="V457" s="8">
        <v>100</v>
      </c>
      <c r="AF457" s="24">
        <f t="shared" si="143"/>
        <v>62</v>
      </c>
      <c r="AG457" s="45">
        <f t="shared" si="144"/>
        <v>1554.4561180054127</v>
      </c>
      <c r="AH457" s="46">
        <f t="shared" si="145"/>
        <v>77.72280590027064</v>
      </c>
      <c r="AI457" s="31">
        <f t="shared" si="146"/>
        <v>0</v>
      </c>
      <c r="AJ457" s="31">
        <f t="shared" si="147"/>
        <v>0</v>
      </c>
      <c r="AK457" s="31">
        <f t="shared" si="148"/>
        <v>0</v>
      </c>
      <c r="AL457" s="31">
        <f t="shared" si="149"/>
        <v>0</v>
      </c>
      <c r="AM457" s="31">
        <f t="shared" si="150"/>
        <v>0</v>
      </c>
      <c r="AN457" s="31">
        <f t="shared" si="151"/>
        <v>77.72280590027064</v>
      </c>
      <c r="AO457" s="31">
        <f t="shared" si="152"/>
        <v>0</v>
      </c>
      <c r="AP457" s="31">
        <f t="shared" si="153"/>
        <v>0</v>
      </c>
      <c r="AQ457" s="31">
        <f t="shared" si="154"/>
        <v>0</v>
      </c>
      <c r="AR457" s="31">
        <f t="shared" si="155"/>
        <v>0</v>
      </c>
      <c r="AS457" s="31">
        <f t="shared" si="156"/>
        <v>0</v>
      </c>
      <c r="AT457" s="31">
        <f t="shared" si="157"/>
        <v>0</v>
      </c>
      <c r="AU457" s="31">
        <f t="shared" si="158"/>
        <v>0</v>
      </c>
      <c r="AV457" s="31">
        <f t="shared" si="159"/>
        <v>0</v>
      </c>
      <c r="AW457" s="50">
        <f t="shared" si="160"/>
        <v>0</v>
      </c>
      <c r="AX457" s="30">
        <f t="shared" si="161"/>
        <v>0</v>
      </c>
      <c r="AY457" s="51">
        <f t="shared" si="142"/>
        <v>1</v>
      </c>
    </row>
    <row r="458" spans="1:51" ht="12" customHeight="1">
      <c r="A458" s="8" t="s">
        <v>49</v>
      </c>
      <c r="B458" s="8" t="s">
        <v>255</v>
      </c>
      <c r="C458" s="8">
        <v>1</v>
      </c>
      <c r="D458" s="11" t="s">
        <v>261</v>
      </c>
      <c r="E458" s="12">
        <v>116</v>
      </c>
      <c r="F458" s="12">
        <v>146</v>
      </c>
      <c r="G458" s="59">
        <v>88.71</v>
      </c>
      <c r="H458" s="8" t="s">
        <v>332</v>
      </c>
      <c r="I458" s="8">
        <v>1</v>
      </c>
      <c r="J458" s="8">
        <v>2</v>
      </c>
      <c r="K458" s="8">
        <v>4</v>
      </c>
      <c r="L458" s="8">
        <v>3</v>
      </c>
      <c r="M458" s="8">
        <v>1</v>
      </c>
      <c r="N458" s="10" t="s">
        <v>88</v>
      </c>
      <c r="O458" s="8">
        <v>1</v>
      </c>
      <c r="P458" s="8">
        <v>1</v>
      </c>
      <c r="Q458" s="7">
        <v>100</v>
      </c>
      <c r="AF458" s="24">
        <f t="shared" si="143"/>
        <v>30</v>
      </c>
      <c r="AG458" s="45">
        <f t="shared" si="144"/>
        <v>752.1561861316513</v>
      </c>
      <c r="AH458" s="46">
        <f t="shared" si="145"/>
        <v>7.521561861316513</v>
      </c>
      <c r="AI458" s="31">
        <f t="shared" si="146"/>
        <v>7.521561861316513</v>
      </c>
      <c r="AJ458" s="31">
        <f t="shared" si="147"/>
        <v>0</v>
      </c>
      <c r="AK458" s="31">
        <f t="shared" si="148"/>
        <v>0</v>
      </c>
      <c r="AL458" s="31">
        <f t="shared" si="149"/>
        <v>0</v>
      </c>
      <c r="AM458" s="31">
        <f t="shared" si="150"/>
        <v>0</v>
      </c>
      <c r="AN458" s="31">
        <f t="shared" si="151"/>
        <v>0</v>
      </c>
      <c r="AO458" s="31">
        <f t="shared" si="152"/>
        <v>0</v>
      </c>
      <c r="AP458" s="31">
        <f t="shared" si="153"/>
        <v>0</v>
      </c>
      <c r="AQ458" s="31">
        <f t="shared" si="154"/>
        <v>0</v>
      </c>
      <c r="AR458" s="31">
        <f t="shared" si="155"/>
        <v>0</v>
      </c>
      <c r="AS458" s="31">
        <f t="shared" si="156"/>
        <v>0</v>
      </c>
      <c r="AT458" s="31">
        <f t="shared" si="157"/>
        <v>0</v>
      </c>
      <c r="AU458" s="31">
        <f t="shared" si="158"/>
        <v>0</v>
      </c>
      <c r="AV458" s="31">
        <f t="shared" si="159"/>
        <v>0</v>
      </c>
      <c r="AW458" s="50">
        <f t="shared" si="160"/>
        <v>0</v>
      </c>
      <c r="AX458" s="30">
        <f t="shared" si="161"/>
        <v>0</v>
      </c>
      <c r="AY458" s="51">
        <f t="shared" si="142"/>
        <v>0</v>
      </c>
    </row>
    <row r="459" spans="1:51" ht="12" customHeight="1">
      <c r="A459" s="8" t="s">
        <v>49</v>
      </c>
      <c r="B459" s="8" t="s">
        <v>255</v>
      </c>
      <c r="C459" s="8">
        <v>1</v>
      </c>
      <c r="D459" s="11" t="s">
        <v>261</v>
      </c>
      <c r="E459" s="12">
        <v>116</v>
      </c>
      <c r="F459" s="12">
        <v>146</v>
      </c>
      <c r="G459" s="59">
        <v>88.71</v>
      </c>
      <c r="H459" s="8" t="s">
        <v>332</v>
      </c>
      <c r="I459" s="8">
        <v>2</v>
      </c>
      <c r="J459" s="8">
        <v>2</v>
      </c>
      <c r="K459" s="8">
        <v>4</v>
      </c>
      <c r="L459" s="8">
        <v>3</v>
      </c>
      <c r="M459" s="8">
        <v>1</v>
      </c>
      <c r="N459" s="10" t="s">
        <v>87</v>
      </c>
      <c r="O459" s="8">
        <v>1</v>
      </c>
      <c r="P459" s="8">
        <v>1</v>
      </c>
      <c r="Q459" s="7"/>
      <c r="V459" s="8">
        <v>100</v>
      </c>
      <c r="AF459" s="24">
        <f t="shared" si="143"/>
        <v>30</v>
      </c>
      <c r="AG459" s="45">
        <f t="shared" si="144"/>
        <v>752.1561861316513</v>
      </c>
      <c r="AH459" s="46">
        <f t="shared" si="145"/>
        <v>7.521561861316513</v>
      </c>
      <c r="AI459" s="31">
        <f t="shared" si="146"/>
        <v>0</v>
      </c>
      <c r="AJ459" s="31">
        <f t="shared" si="147"/>
        <v>0</v>
      </c>
      <c r="AK459" s="31">
        <f t="shared" si="148"/>
        <v>0</v>
      </c>
      <c r="AL459" s="31">
        <f t="shared" si="149"/>
        <v>0</v>
      </c>
      <c r="AM459" s="31">
        <f t="shared" si="150"/>
        <v>0</v>
      </c>
      <c r="AN459" s="31">
        <f t="shared" si="151"/>
        <v>7.521561861316513</v>
      </c>
      <c r="AO459" s="31">
        <f t="shared" si="152"/>
        <v>0</v>
      </c>
      <c r="AP459" s="31">
        <f t="shared" si="153"/>
        <v>0</v>
      </c>
      <c r="AQ459" s="31">
        <f t="shared" si="154"/>
        <v>0</v>
      </c>
      <c r="AR459" s="31">
        <f t="shared" si="155"/>
        <v>0</v>
      </c>
      <c r="AS459" s="31">
        <f t="shared" si="156"/>
        <v>0</v>
      </c>
      <c r="AT459" s="31">
        <f t="shared" si="157"/>
        <v>0</v>
      </c>
      <c r="AU459" s="31">
        <f t="shared" si="158"/>
        <v>0</v>
      </c>
      <c r="AV459" s="31">
        <f t="shared" si="159"/>
        <v>0</v>
      </c>
      <c r="AW459" s="50">
        <f t="shared" si="160"/>
        <v>0</v>
      </c>
      <c r="AX459" s="30">
        <f t="shared" si="161"/>
        <v>0</v>
      </c>
      <c r="AY459" s="51">
        <f t="shared" si="142"/>
        <v>1</v>
      </c>
    </row>
    <row r="460" spans="1:51" ht="12" customHeight="1">
      <c r="A460" s="8" t="s">
        <v>49</v>
      </c>
      <c r="B460" s="8" t="s">
        <v>255</v>
      </c>
      <c r="C460" s="8">
        <v>1</v>
      </c>
      <c r="D460" s="8">
        <v>13</v>
      </c>
      <c r="E460" s="9" t="s">
        <v>262</v>
      </c>
      <c r="F460" s="9">
        <v>150</v>
      </c>
      <c r="G460" s="57">
        <v>88.9</v>
      </c>
      <c r="H460" s="8" t="s">
        <v>332</v>
      </c>
      <c r="I460" s="8" t="s">
        <v>56</v>
      </c>
      <c r="P460" s="1">
        <f>SUM(Q460:AE460)</f>
        <v>0</v>
      </c>
      <c r="Q460" s="7"/>
      <c r="AF460" s="24">
        <f t="shared" si="143"/>
        <v>4</v>
      </c>
      <c r="AG460" s="45">
        <f t="shared" si="144"/>
        <v>100.28749148422018</v>
      </c>
      <c r="AH460" s="46">
        <f t="shared" si="145"/>
        <v>0</v>
      </c>
      <c r="AI460" s="31">
        <f t="shared" si="146"/>
        <v>0</v>
      </c>
      <c r="AJ460" s="31">
        <f t="shared" si="147"/>
        <v>0</v>
      </c>
      <c r="AK460" s="31">
        <f t="shared" si="148"/>
        <v>0</v>
      </c>
      <c r="AL460" s="31">
        <f t="shared" si="149"/>
        <v>0</v>
      </c>
      <c r="AM460" s="31">
        <f t="shared" si="150"/>
        <v>0</v>
      </c>
      <c r="AN460" s="31">
        <f t="shared" si="151"/>
        <v>0</v>
      </c>
      <c r="AO460" s="31">
        <f t="shared" si="152"/>
        <v>0</v>
      </c>
      <c r="AP460" s="31">
        <f t="shared" si="153"/>
        <v>0</v>
      </c>
      <c r="AQ460" s="31">
        <f t="shared" si="154"/>
        <v>0</v>
      </c>
      <c r="AR460" s="31">
        <f t="shared" si="155"/>
        <v>0</v>
      </c>
      <c r="AS460" s="31">
        <f t="shared" si="156"/>
        <v>0</v>
      </c>
      <c r="AT460" s="31">
        <f t="shared" si="157"/>
        <v>0</v>
      </c>
      <c r="AU460" s="31">
        <f t="shared" si="158"/>
        <v>0</v>
      </c>
      <c r="AV460" s="31">
        <f t="shared" si="159"/>
        <v>0</v>
      </c>
      <c r="AW460" s="50">
        <f t="shared" si="160"/>
        <v>0</v>
      </c>
      <c r="AX460" s="30">
        <f t="shared" si="161"/>
        <v>0</v>
      </c>
      <c r="AY460" s="51">
        <f t="shared" si="142"/>
        <v>0</v>
      </c>
    </row>
    <row r="461" spans="1:51" ht="12" customHeight="1">
      <c r="A461" s="8" t="s">
        <v>49</v>
      </c>
      <c r="B461" s="8" t="s">
        <v>255</v>
      </c>
      <c r="C461" s="8">
        <v>2</v>
      </c>
      <c r="D461" s="11" t="s">
        <v>263</v>
      </c>
      <c r="E461" s="9" t="s">
        <v>94</v>
      </c>
      <c r="F461" s="9">
        <v>47</v>
      </c>
      <c r="G461" s="57">
        <v>89.37</v>
      </c>
      <c r="H461" s="8" t="s">
        <v>278</v>
      </c>
      <c r="I461" s="8">
        <v>3</v>
      </c>
      <c r="J461" s="8">
        <v>2</v>
      </c>
      <c r="K461" s="8">
        <v>1</v>
      </c>
      <c r="L461" s="8">
        <v>1</v>
      </c>
      <c r="M461" s="8">
        <v>3</v>
      </c>
      <c r="N461" s="10" t="s">
        <v>235</v>
      </c>
      <c r="O461" s="8">
        <v>1</v>
      </c>
      <c r="P461" s="8">
        <v>1</v>
      </c>
      <c r="Q461" s="7">
        <v>80</v>
      </c>
      <c r="R461" s="8">
        <v>5</v>
      </c>
      <c r="U461" s="8">
        <v>15</v>
      </c>
      <c r="AF461" s="24">
        <f t="shared" si="143"/>
        <v>47</v>
      </c>
      <c r="AG461" s="45">
        <f t="shared" si="144"/>
        <v>1178.3780249395872</v>
      </c>
      <c r="AH461" s="46">
        <f t="shared" si="145"/>
        <v>11.783780249395873</v>
      </c>
      <c r="AI461" s="31">
        <f t="shared" si="146"/>
        <v>9.4270241995167</v>
      </c>
      <c r="AJ461" s="31">
        <f t="shared" si="147"/>
        <v>0.5891890124697937</v>
      </c>
      <c r="AK461" s="31">
        <f t="shared" si="148"/>
        <v>0</v>
      </c>
      <c r="AL461" s="31">
        <f t="shared" si="149"/>
        <v>0</v>
      </c>
      <c r="AM461" s="31">
        <f t="shared" si="150"/>
        <v>1.7675670374093808</v>
      </c>
      <c r="AN461" s="31">
        <f t="shared" si="151"/>
        <v>0</v>
      </c>
      <c r="AO461" s="31">
        <f t="shared" si="152"/>
        <v>0</v>
      </c>
      <c r="AP461" s="31">
        <f t="shared" si="153"/>
        <v>0</v>
      </c>
      <c r="AQ461" s="31">
        <f t="shared" si="154"/>
        <v>0</v>
      </c>
      <c r="AR461" s="31">
        <f t="shared" si="155"/>
        <v>0</v>
      </c>
      <c r="AS461" s="31">
        <f t="shared" si="156"/>
        <v>0</v>
      </c>
      <c r="AT461" s="31">
        <f t="shared" si="157"/>
        <v>0</v>
      </c>
      <c r="AU461" s="31">
        <f t="shared" si="158"/>
        <v>0</v>
      </c>
      <c r="AV461" s="31">
        <f t="shared" si="159"/>
        <v>0</v>
      </c>
      <c r="AW461" s="50">
        <f t="shared" si="160"/>
        <v>0</v>
      </c>
      <c r="AX461" s="30">
        <f t="shared" si="161"/>
        <v>0</v>
      </c>
      <c r="AY461" s="51">
        <f t="shared" si="142"/>
        <v>0</v>
      </c>
    </row>
    <row r="462" spans="1:51" ht="12" customHeight="1">
      <c r="A462" s="8" t="s">
        <v>49</v>
      </c>
      <c r="B462" s="8" t="s">
        <v>255</v>
      </c>
      <c r="C462" s="8">
        <v>2</v>
      </c>
      <c r="D462" s="11" t="s">
        <v>263</v>
      </c>
      <c r="E462" s="9" t="s">
        <v>94</v>
      </c>
      <c r="F462" s="9">
        <v>47</v>
      </c>
      <c r="G462" s="57">
        <v>89.37</v>
      </c>
      <c r="H462" s="8" t="s">
        <v>278</v>
      </c>
      <c r="I462" s="8">
        <v>2</v>
      </c>
      <c r="J462" s="8">
        <v>2</v>
      </c>
      <c r="K462" s="8">
        <v>2</v>
      </c>
      <c r="L462" s="8">
        <v>2</v>
      </c>
      <c r="M462" s="8">
        <v>1</v>
      </c>
      <c r="N462" s="10" t="s">
        <v>88</v>
      </c>
      <c r="O462" s="8">
        <v>1</v>
      </c>
      <c r="P462" s="8">
        <v>1</v>
      </c>
      <c r="Q462" s="7">
        <v>100</v>
      </c>
      <c r="AF462" s="24">
        <f t="shared" si="143"/>
        <v>47</v>
      </c>
      <c r="AG462" s="45">
        <f t="shared" si="144"/>
        <v>1178.3780249395872</v>
      </c>
      <c r="AH462" s="46">
        <f t="shared" si="145"/>
        <v>11.783780249395873</v>
      </c>
      <c r="AI462" s="31">
        <f t="shared" si="146"/>
        <v>11.783780249395873</v>
      </c>
      <c r="AJ462" s="31">
        <f t="shared" si="147"/>
        <v>0</v>
      </c>
      <c r="AK462" s="31">
        <f t="shared" si="148"/>
        <v>0</v>
      </c>
      <c r="AL462" s="31">
        <f t="shared" si="149"/>
        <v>0</v>
      </c>
      <c r="AM462" s="31">
        <f t="shared" si="150"/>
        <v>0</v>
      </c>
      <c r="AN462" s="31">
        <f t="shared" si="151"/>
        <v>0</v>
      </c>
      <c r="AO462" s="31">
        <f t="shared" si="152"/>
        <v>0</v>
      </c>
      <c r="AP462" s="31">
        <f t="shared" si="153"/>
        <v>0</v>
      </c>
      <c r="AQ462" s="31">
        <f t="shared" si="154"/>
        <v>0</v>
      </c>
      <c r="AR462" s="31">
        <f t="shared" si="155"/>
        <v>0</v>
      </c>
      <c r="AS462" s="31">
        <f t="shared" si="156"/>
        <v>0</v>
      </c>
      <c r="AT462" s="31">
        <f t="shared" si="157"/>
        <v>0</v>
      </c>
      <c r="AU462" s="31">
        <f t="shared" si="158"/>
        <v>0</v>
      </c>
      <c r="AV462" s="31">
        <f t="shared" si="159"/>
        <v>0</v>
      </c>
      <c r="AW462" s="50">
        <f t="shared" si="160"/>
        <v>0</v>
      </c>
      <c r="AX462" s="30">
        <f t="shared" si="161"/>
        <v>0</v>
      </c>
      <c r="AY462" s="51">
        <f t="shared" si="142"/>
        <v>0</v>
      </c>
    </row>
    <row r="463" spans="1:51" ht="12" customHeight="1">
      <c r="A463" s="8" t="s">
        <v>49</v>
      </c>
      <c r="B463" s="8" t="s">
        <v>255</v>
      </c>
      <c r="C463" s="8">
        <v>2</v>
      </c>
      <c r="D463" s="11" t="s">
        <v>263</v>
      </c>
      <c r="E463" s="9" t="s">
        <v>94</v>
      </c>
      <c r="F463" s="9">
        <v>47</v>
      </c>
      <c r="G463" s="57">
        <v>89.37</v>
      </c>
      <c r="H463" s="8" t="s">
        <v>278</v>
      </c>
      <c r="I463" s="8">
        <v>1</v>
      </c>
      <c r="J463" s="8">
        <v>2</v>
      </c>
      <c r="K463" s="8">
        <v>4</v>
      </c>
      <c r="L463" s="8">
        <v>3</v>
      </c>
      <c r="M463" s="8">
        <v>3</v>
      </c>
      <c r="N463" s="10" t="s">
        <v>87</v>
      </c>
      <c r="O463" s="8">
        <v>1</v>
      </c>
      <c r="P463" s="8">
        <v>2</v>
      </c>
      <c r="Q463" s="7"/>
      <c r="V463" s="8">
        <v>100</v>
      </c>
      <c r="AF463" s="24">
        <f t="shared" si="143"/>
        <v>47</v>
      </c>
      <c r="AG463" s="45">
        <f t="shared" si="144"/>
        <v>1178.3780249395872</v>
      </c>
      <c r="AH463" s="46">
        <f t="shared" si="145"/>
        <v>23.567560498791746</v>
      </c>
      <c r="AI463" s="31">
        <f t="shared" si="146"/>
        <v>0</v>
      </c>
      <c r="AJ463" s="31">
        <f t="shared" si="147"/>
        <v>0</v>
      </c>
      <c r="AK463" s="31">
        <f t="shared" si="148"/>
        <v>0</v>
      </c>
      <c r="AL463" s="31">
        <f t="shared" si="149"/>
        <v>0</v>
      </c>
      <c r="AM463" s="31">
        <f t="shared" si="150"/>
        <v>0</v>
      </c>
      <c r="AN463" s="31">
        <f t="shared" si="151"/>
        <v>23.567560498791746</v>
      </c>
      <c r="AO463" s="31">
        <f t="shared" si="152"/>
        <v>0</v>
      </c>
      <c r="AP463" s="31">
        <f t="shared" si="153"/>
        <v>0</v>
      </c>
      <c r="AQ463" s="31">
        <f t="shared" si="154"/>
        <v>0</v>
      </c>
      <c r="AR463" s="31">
        <f t="shared" si="155"/>
        <v>0</v>
      </c>
      <c r="AS463" s="31">
        <f t="shared" si="156"/>
        <v>0</v>
      </c>
      <c r="AT463" s="31">
        <f t="shared" si="157"/>
        <v>0</v>
      </c>
      <c r="AU463" s="31">
        <f t="shared" si="158"/>
        <v>0</v>
      </c>
      <c r="AV463" s="31">
        <f t="shared" si="159"/>
        <v>0</v>
      </c>
      <c r="AW463" s="50">
        <f t="shared" si="160"/>
        <v>0</v>
      </c>
      <c r="AX463" s="30">
        <f t="shared" si="161"/>
        <v>0</v>
      </c>
      <c r="AY463" s="51">
        <f t="shared" si="142"/>
        <v>1</v>
      </c>
    </row>
    <row r="464" spans="1:51" ht="12" customHeight="1">
      <c r="A464" s="8" t="s">
        <v>49</v>
      </c>
      <c r="B464" s="8" t="s">
        <v>255</v>
      </c>
      <c r="C464" s="8">
        <v>2</v>
      </c>
      <c r="D464" s="8">
        <v>7</v>
      </c>
      <c r="E464" s="9" t="s">
        <v>264</v>
      </c>
      <c r="F464" s="9">
        <v>54</v>
      </c>
      <c r="G464" s="57">
        <v>89.44</v>
      </c>
      <c r="H464" s="8" t="s">
        <v>332</v>
      </c>
      <c r="I464" s="8">
        <v>1</v>
      </c>
      <c r="J464" s="8">
        <v>2</v>
      </c>
      <c r="K464" s="8">
        <v>2</v>
      </c>
      <c r="L464" s="8">
        <v>2</v>
      </c>
      <c r="M464" s="8">
        <v>1</v>
      </c>
      <c r="N464" s="10" t="s">
        <v>88</v>
      </c>
      <c r="O464" s="8">
        <v>1</v>
      </c>
      <c r="P464" s="8">
        <v>1</v>
      </c>
      <c r="Q464" s="7">
        <v>100</v>
      </c>
      <c r="AF464" s="24">
        <f t="shared" si="143"/>
        <v>7</v>
      </c>
      <c r="AG464" s="45">
        <f t="shared" si="144"/>
        <v>175.5031100973853</v>
      </c>
      <c r="AH464" s="46">
        <f t="shared" si="145"/>
        <v>1.755031100973853</v>
      </c>
      <c r="AI464" s="31">
        <f t="shared" si="146"/>
        <v>1.755031100973853</v>
      </c>
      <c r="AJ464" s="31">
        <f t="shared" si="147"/>
        <v>0</v>
      </c>
      <c r="AK464" s="31">
        <f t="shared" si="148"/>
        <v>0</v>
      </c>
      <c r="AL464" s="31">
        <f t="shared" si="149"/>
        <v>0</v>
      </c>
      <c r="AM464" s="31">
        <f t="shared" si="150"/>
        <v>0</v>
      </c>
      <c r="AN464" s="31">
        <f t="shared" si="151"/>
        <v>0</v>
      </c>
      <c r="AO464" s="31">
        <f t="shared" si="152"/>
        <v>0</v>
      </c>
      <c r="AP464" s="31">
        <f t="shared" si="153"/>
        <v>0</v>
      </c>
      <c r="AQ464" s="31">
        <f t="shared" si="154"/>
        <v>0</v>
      </c>
      <c r="AR464" s="31">
        <f t="shared" si="155"/>
        <v>0</v>
      </c>
      <c r="AS464" s="31">
        <f t="shared" si="156"/>
        <v>0</v>
      </c>
      <c r="AT464" s="31">
        <f t="shared" si="157"/>
        <v>0</v>
      </c>
      <c r="AU464" s="31">
        <f t="shared" si="158"/>
        <v>0</v>
      </c>
      <c r="AV464" s="31">
        <f t="shared" si="159"/>
        <v>0</v>
      </c>
      <c r="AW464" s="50">
        <f t="shared" si="160"/>
        <v>0</v>
      </c>
      <c r="AX464" s="30">
        <f t="shared" si="161"/>
        <v>0</v>
      </c>
      <c r="AY464" s="51">
        <f t="shared" si="142"/>
        <v>0</v>
      </c>
    </row>
    <row r="465" spans="1:51" ht="12" customHeight="1">
      <c r="A465" s="8" t="s">
        <v>49</v>
      </c>
      <c r="B465" s="8" t="s">
        <v>255</v>
      </c>
      <c r="C465" s="8">
        <v>2</v>
      </c>
      <c r="D465" s="8">
        <v>7</v>
      </c>
      <c r="E465" s="9" t="s">
        <v>264</v>
      </c>
      <c r="F465" s="9">
        <v>54</v>
      </c>
      <c r="G465" s="57">
        <v>89.44</v>
      </c>
      <c r="H465" s="8" t="s">
        <v>332</v>
      </c>
      <c r="I465" s="8">
        <v>2</v>
      </c>
      <c r="J465" s="8">
        <v>2</v>
      </c>
      <c r="K465" s="8">
        <v>4</v>
      </c>
      <c r="L465" s="8">
        <v>3</v>
      </c>
      <c r="M465" s="8">
        <v>3</v>
      </c>
      <c r="N465" s="10" t="s">
        <v>87</v>
      </c>
      <c r="O465" s="8">
        <v>1</v>
      </c>
      <c r="P465" s="8">
        <v>1</v>
      </c>
      <c r="Q465" s="7"/>
      <c r="V465" s="8">
        <v>100</v>
      </c>
      <c r="AF465" s="24">
        <f t="shared" si="143"/>
        <v>7</v>
      </c>
      <c r="AG465" s="45">
        <f t="shared" si="144"/>
        <v>175.5031100973853</v>
      </c>
      <c r="AH465" s="46">
        <f t="shared" si="145"/>
        <v>1.755031100973853</v>
      </c>
      <c r="AI465" s="31">
        <f t="shared" si="146"/>
        <v>0</v>
      </c>
      <c r="AJ465" s="31">
        <f t="shared" si="147"/>
        <v>0</v>
      </c>
      <c r="AK465" s="31">
        <f t="shared" si="148"/>
        <v>0</v>
      </c>
      <c r="AL465" s="31">
        <f t="shared" si="149"/>
        <v>0</v>
      </c>
      <c r="AM465" s="31">
        <f t="shared" si="150"/>
        <v>0</v>
      </c>
      <c r="AN465" s="31">
        <f t="shared" si="151"/>
        <v>1.755031100973853</v>
      </c>
      <c r="AO465" s="31">
        <f t="shared" si="152"/>
        <v>0</v>
      </c>
      <c r="AP465" s="31">
        <f t="shared" si="153"/>
        <v>0</v>
      </c>
      <c r="AQ465" s="31">
        <f t="shared" si="154"/>
        <v>0</v>
      </c>
      <c r="AR465" s="31">
        <f t="shared" si="155"/>
        <v>0</v>
      </c>
      <c r="AS465" s="31">
        <f t="shared" si="156"/>
        <v>0</v>
      </c>
      <c r="AT465" s="31">
        <f t="shared" si="157"/>
        <v>0</v>
      </c>
      <c r="AU465" s="31">
        <f t="shared" si="158"/>
        <v>0</v>
      </c>
      <c r="AV465" s="31">
        <f t="shared" si="159"/>
        <v>0</v>
      </c>
      <c r="AW465" s="50">
        <f t="shared" si="160"/>
        <v>0</v>
      </c>
      <c r="AX465" s="30">
        <f t="shared" si="161"/>
        <v>0</v>
      </c>
      <c r="AY465" s="51">
        <f t="shared" si="142"/>
        <v>1</v>
      </c>
    </row>
    <row r="466" spans="1:51" ht="12" customHeight="1">
      <c r="A466" s="8" t="s">
        <v>49</v>
      </c>
      <c r="B466" s="8" t="s">
        <v>255</v>
      </c>
      <c r="C466" s="8">
        <v>2</v>
      </c>
      <c r="D466" s="11" t="s">
        <v>265</v>
      </c>
      <c r="E466" s="9" t="s">
        <v>131</v>
      </c>
      <c r="F466" s="9">
        <v>66</v>
      </c>
      <c r="G466" s="57">
        <v>89.56</v>
      </c>
      <c r="H466" s="8" t="s">
        <v>278</v>
      </c>
      <c r="I466" s="8">
        <v>2</v>
      </c>
      <c r="J466" s="8">
        <v>2</v>
      </c>
      <c r="K466" s="8">
        <v>2</v>
      </c>
      <c r="L466" s="8">
        <v>2</v>
      </c>
      <c r="M466" s="8">
        <v>1</v>
      </c>
      <c r="N466" s="10" t="s">
        <v>88</v>
      </c>
      <c r="O466" s="8">
        <v>1</v>
      </c>
      <c r="P466" s="8">
        <v>1</v>
      </c>
      <c r="Q466" s="7">
        <v>100</v>
      </c>
      <c r="AF466" s="24">
        <f t="shared" si="143"/>
        <v>12</v>
      </c>
      <c r="AG466" s="45">
        <f t="shared" si="144"/>
        <v>300.86247445266054</v>
      </c>
      <c r="AH466" s="46">
        <f t="shared" si="145"/>
        <v>3.0086247445266054</v>
      </c>
      <c r="AI466" s="31">
        <f t="shared" si="146"/>
        <v>3.0086247445266054</v>
      </c>
      <c r="AJ466" s="31">
        <f t="shared" si="147"/>
        <v>0</v>
      </c>
      <c r="AK466" s="31">
        <f t="shared" si="148"/>
        <v>0</v>
      </c>
      <c r="AL466" s="31">
        <f t="shared" si="149"/>
        <v>0</v>
      </c>
      <c r="AM466" s="31">
        <f t="shared" si="150"/>
        <v>0</v>
      </c>
      <c r="AN466" s="31">
        <f t="shared" si="151"/>
        <v>0</v>
      </c>
      <c r="AO466" s="31">
        <f t="shared" si="152"/>
        <v>0</v>
      </c>
      <c r="AP466" s="31">
        <f t="shared" si="153"/>
        <v>0</v>
      </c>
      <c r="AQ466" s="31">
        <f t="shared" si="154"/>
        <v>0</v>
      </c>
      <c r="AR466" s="31">
        <f t="shared" si="155"/>
        <v>0</v>
      </c>
      <c r="AS466" s="31">
        <f t="shared" si="156"/>
        <v>0</v>
      </c>
      <c r="AT466" s="31">
        <f t="shared" si="157"/>
        <v>0</v>
      </c>
      <c r="AU466" s="31">
        <f t="shared" si="158"/>
        <v>0</v>
      </c>
      <c r="AV466" s="31">
        <f t="shared" si="159"/>
        <v>0</v>
      </c>
      <c r="AW466" s="50">
        <f t="shared" si="160"/>
        <v>0</v>
      </c>
      <c r="AX466" s="30">
        <f t="shared" si="161"/>
        <v>0</v>
      </c>
      <c r="AY466" s="51">
        <f t="shared" si="142"/>
        <v>0</v>
      </c>
    </row>
    <row r="467" spans="1:51" ht="12" customHeight="1">
      <c r="A467" s="8" t="s">
        <v>49</v>
      </c>
      <c r="B467" s="8" t="s">
        <v>255</v>
      </c>
      <c r="C467" s="8">
        <v>2</v>
      </c>
      <c r="D467" s="11" t="s">
        <v>265</v>
      </c>
      <c r="E467" s="9" t="s">
        <v>131</v>
      </c>
      <c r="F467" s="9">
        <v>66</v>
      </c>
      <c r="G467" s="57">
        <v>89.56</v>
      </c>
      <c r="H467" s="8" t="s">
        <v>278</v>
      </c>
      <c r="I467" s="8">
        <v>1</v>
      </c>
      <c r="J467" s="8">
        <v>2</v>
      </c>
      <c r="K467" s="8">
        <v>4</v>
      </c>
      <c r="L467" s="8">
        <v>3</v>
      </c>
      <c r="M467" s="8">
        <v>3</v>
      </c>
      <c r="N467" s="10" t="s">
        <v>87</v>
      </c>
      <c r="O467" s="8">
        <v>1</v>
      </c>
      <c r="P467" s="8">
        <v>1</v>
      </c>
      <c r="Q467" s="7"/>
      <c r="V467" s="8">
        <v>100</v>
      </c>
      <c r="AF467" s="24">
        <f t="shared" si="143"/>
        <v>12</v>
      </c>
      <c r="AG467" s="45">
        <f t="shared" si="144"/>
        <v>300.86247445266054</v>
      </c>
      <c r="AH467" s="46">
        <f t="shared" si="145"/>
        <v>3.0086247445266054</v>
      </c>
      <c r="AI467" s="31">
        <f t="shared" si="146"/>
        <v>0</v>
      </c>
      <c r="AJ467" s="31">
        <f t="shared" si="147"/>
        <v>0</v>
      </c>
      <c r="AK467" s="31">
        <f t="shared" si="148"/>
        <v>0</v>
      </c>
      <c r="AL467" s="31">
        <f t="shared" si="149"/>
        <v>0</v>
      </c>
      <c r="AM467" s="31">
        <f t="shared" si="150"/>
        <v>0</v>
      </c>
      <c r="AN467" s="31">
        <f t="shared" si="151"/>
        <v>3.0086247445266054</v>
      </c>
      <c r="AO467" s="31">
        <f t="shared" si="152"/>
        <v>0</v>
      </c>
      <c r="AP467" s="31">
        <f t="shared" si="153"/>
        <v>0</v>
      </c>
      <c r="AQ467" s="31">
        <f t="shared" si="154"/>
        <v>0</v>
      </c>
      <c r="AR467" s="31">
        <f t="shared" si="155"/>
        <v>0</v>
      </c>
      <c r="AS467" s="31">
        <f t="shared" si="156"/>
        <v>0</v>
      </c>
      <c r="AT467" s="31">
        <f t="shared" si="157"/>
        <v>0</v>
      </c>
      <c r="AU467" s="31">
        <f t="shared" si="158"/>
        <v>0</v>
      </c>
      <c r="AV467" s="31">
        <f t="shared" si="159"/>
        <v>0</v>
      </c>
      <c r="AW467" s="50">
        <f t="shared" si="160"/>
        <v>0</v>
      </c>
      <c r="AX467" s="30">
        <f t="shared" si="161"/>
        <v>0</v>
      </c>
      <c r="AY467" s="51">
        <f aca="true" t="shared" si="162" ref="AY467:AY530">IF(AND(AB467+AC467&lt;=10,V467&gt;=(100-(AB467+AC467))/2),1,0)</f>
        <v>1</v>
      </c>
    </row>
    <row r="468" spans="1:51" ht="12" customHeight="1">
      <c r="A468" s="8" t="s">
        <v>49</v>
      </c>
      <c r="B468" s="8" t="s">
        <v>255</v>
      </c>
      <c r="C468" s="8">
        <v>2</v>
      </c>
      <c r="D468" s="8">
        <v>10</v>
      </c>
      <c r="E468" s="9" t="s">
        <v>266</v>
      </c>
      <c r="F468" s="9">
        <v>74</v>
      </c>
      <c r="G468" s="57">
        <v>89.64</v>
      </c>
      <c r="H468" s="8" t="s">
        <v>333</v>
      </c>
      <c r="I468" s="8" t="s">
        <v>56</v>
      </c>
      <c r="P468" s="1">
        <f>SUM(Q468:AE468)</f>
        <v>0</v>
      </c>
      <c r="Q468" s="7"/>
      <c r="AF468" s="24">
        <f t="shared" si="143"/>
        <v>8</v>
      </c>
      <c r="AG468" s="45">
        <f t="shared" si="144"/>
        <v>200.57498296844037</v>
      </c>
      <c r="AH468" s="46">
        <f t="shared" si="145"/>
        <v>0</v>
      </c>
      <c r="AI468" s="31">
        <f t="shared" si="146"/>
        <v>0</v>
      </c>
      <c r="AJ468" s="31">
        <f t="shared" si="147"/>
        <v>0</v>
      </c>
      <c r="AK468" s="31">
        <f t="shared" si="148"/>
        <v>0</v>
      </c>
      <c r="AL468" s="31">
        <f t="shared" si="149"/>
        <v>0</v>
      </c>
      <c r="AM468" s="31">
        <f t="shared" si="150"/>
        <v>0</v>
      </c>
      <c r="AN468" s="31">
        <f t="shared" si="151"/>
        <v>0</v>
      </c>
      <c r="AO468" s="31">
        <f t="shared" si="152"/>
        <v>0</v>
      </c>
      <c r="AP468" s="31">
        <f t="shared" si="153"/>
        <v>0</v>
      </c>
      <c r="AQ468" s="31">
        <f t="shared" si="154"/>
        <v>0</v>
      </c>
      <c r="AR468" s="31">
        <f t="shared" si="155"/>
        <v>0</v>
      </c>
      <c r="AS468" s="31">
        <f t="shared" si="156"/>
        <v>0</v>
      </c>
      <c r="AT468" s="31">
        <f t="shared" si="157"/>
        <v>0</v>
      </c>
      <c r="AU468" s="31">
        <f t="shared" si="158"/>
        <v>0</v>
      </c>
      <c r="AV468" s="31">
        <f t="shared" si="159"/>
        <v>0</v>
      </c>
      <c r="AW468" s="50">
        <f t="shared" si="160"/>
        <v>0</v>
      </c>
      <c r="AX468" s="30">
        <f t="shared" si="161"/>
        <v>0</v>
      </c>
      <c r="AY468" s="51">
        <f t="shared" si="162"/>
        <v>0</v>
      </c>
    </row>
    <row r="469" spans="1:51" ht="12" customHeight="1">
      <c r="A469" s="8" t="s">
        <v>49</v>
      </c>
      <c r="B469" s="8" t="s">
        <v>255</v>
      </c>
      <c r="C469" s="8">
        <v>2</v>
      </c>
      <c r="D469" s="11" t="s">
        <v>267</v>
      </c>
      <c r="E469" s="9" t="s">
        <v>268</v>
      </c>
      <c r="F469" s="9">
        <v>146</v>
      </c>
      <c r="G469" s="57">
        <v>90.36</v>
      </c>
      <c r="H469" s="8" t="s">
        <v>278</v>
      </c>
      <c r="I469" s="8">
        <v>1</v>
      </c>
      <c r="J469" s="8">
        <v>2</v>
      </c>
      <c r="K469" s="8">
        <v>4</v>
      </c>
      <c r="L469" s="8">
        <v>3</v>
      </c>
      <c r="M469" s="8">
        <v>3</v>
      </c>
      <c r="N469" s="10" t="s">
        <v>269</v>
      </c>
      <c r="O469" s="8">
        <v>1</v>
      </c>
      <c r="V469" s="7">
        <v>90</v>
      </c>
      <c r="AC469" s="8">
        <v>10</v>
      </c>
      <c r="AF469" s="24">
        <f t="shared" si="143"/>
        <v>72</v>
      </c>
      <c r="AG469" s="45">
        <f t="shared" si="144"/>
        <v>1805.1748467159632</v>
      </c>
      <c r="AH469" s="46">
        <f t="shared" si="145"/>
        <v>0</v>
      </c>
      <c r="AI469" s="31">
        <f t="shared" si="146"/>
        <v>0</v>
      </c>
      <c r="AJ469" s="31">
        <f t="shared" si="147"/>
        <v>0</v>
      </c>
      <c r="AK469" s="31">
        <f t="shared" si="148"/>
        <v>0</v>
      </c>
      <c r="AL469" s="31">
        <f t="shared" si="149"/>
        <v>0</v>
      </c>
      <c r="AM469" s="31">
        <f t="shared" si="150"/>
        <v>0</v>
      </c>
      <c r="AN469" s="31">
        <f t="shared" si="151"/>
        <v>0</v>
      </c>
      <c r="AO469" s="31">
        <f t="shared" si="152"/>
        <v>0</v>
      </c>
      <c r="AP469" s="31">
        <f t="shared" si="153"/>
        <v>0</v>
      </c>
      <c r="AQ469" s="31">
        <f t="shared" si="154"/>
        <v>0</v>
      </c>
      <c r="AR469" s="31">
        <f t="shared" si="155"/>
        <v>0</v>
      </c>
      <c r="AS469" s="31">
        <f t="shared" si="156"/>
        <v>0</v>
      </c>
      <c r="AT469" s="31">
        <f t="shared" si="157"/>
        <v>0</v>
      </c>
      <c r="AU469" s="31">
        <f t="shared" si="158"/>
        <v>0</v>
      </c>
      <c r="AV469" s="31">
        <f t="shared" si="159"/>
        <v>0</v>
      </c>
      <c r="AW469" s="50">
        <f t="shared" si="160"/>
        <v>0</v>
      </c>
      <c r="AX469" s="30">
        <f t="shared" si="161"/>
        <v>0</v>
      </c>
      <c r="AY469" s="51">
        <f t="shared" si="162"/>
        <v>1</v>
      </c>
    </row>
    <row r="470" spans="1:51" ht="12" customHeight="1">
      <c r="A470" s="8" t="s">
        <v>49</v>
      </c>
      <c r="B470" s="8" t="s">
        <v>255</v>
      </c>
      <c r="C470" s="8">
        <v>2</v>
      </c>
      <c r="D470" s="8" t="s">
        <v>270</v>
      </c>
      <c r="E470" s="9" t="s">
        <v>268</v>
      </c>
      <c r="F470" s="9">
        <v>146</v>
      </c>
      <c r="G470" s="57">
        <v>90.36</v>
      </c>
      <c r="H470" s="8" t="s">
        <v>278</v>
      </c>
      <c r="I470" s="8">
        <v>1</v>
      </c>
      <c r="J470" s="8">
        <v>2</v>
      </c>
      <c r="K470" s="8">
        <v>4</v>
      </c>
      <c r="L470" s="8">
        <v>3</v>
      </c>
      <c r="M470" s="8">
        <v>1</v>
      </c>
      <c r="N470" s="10" t="s">
        <v>74</v>
      </c>
      <c r="O470" s="8">
        <v>1</v>
      </c>
      <c r="P470" s="8">
        <v>1</v>
      </c>
      <c r="V470" s="7">
        <v>95</v>
      </c>
      <c r="AC470" s="8">
        <v>5</v>
      </c>
      <c r="AF470" s="24">
        <f t="shared" si="143"/>
        <v>72</v>
      </c>
      <c r="AG470" s="45">
        <f t="shared" si="144"/>
        <v>1805.1748467159632</v>
      </c>
      <c r="AH470" s="46">
        <f t="shared" si="145"/>
        <v>18.051748467159634</v>
      </c>
      <c r="AI470" s="31">
        <f t="shared" si="146"/>
        <v>0</v>
      </c>
      <c r="AJ470" s="31">
        <f t="shared" si="147"/>
        <v>0</v>
      </c>
      <c r="AK470" s="31">
        <f t="shared" si="148"/>
        <v>0</v>
      </c>
      <c r="AL470" s="31">
        <f t="shared" si="149"/>
        <v>0</v>
      </c>
      <c r="AM470" s="31">
        <f t="shared" si="150"/>
        <v>0</v>
      </c>
      <c r="AN470" s="31">
        <f t="shared" si="151"/>
        <v>17.14916104380165</v>
      </c>
      <c r="AO470" s="31">
        <f t="shared" si="152"/>
        <v>0</v>
      </c>
      <c r="AP470" s="31">
        <f t="shared" si="153"/>
        <v>0</v>
      </c>
      <c r="AQ470" s="31">
        <f t="shared" si="154"/>
        <v>0</v>
      </c>
      <c r="AR470" s="31">
        <f t="shared" si="155"/>
        <v>0</v>
      </c>
      <c r="AS470" s="31">
        <f t="shared" si="156"/>
        <v>0</v>
      </c>
      <c r="AT470" s="31">
        <f t="shared" si="157"/>
        <v>0</v>
      </c>
      <c r="AU470" s="31">
        <f t="shared" si="158"/>
        <v>0.9025874233579817</v>
      </c>
      <c r="AV470" s="31">
        <f t="shared" si="159"/>
        <v>0</v>
      </c>
      <c r="AW470" s="50">
        <f t="shared" si="160"/>
        <v>0</v>
      </c>
      <c r="AX470" s="30">
        <f t="shared" si="161"/>
        <v>0</v>
      </c>
      <c r="AY470" s="51">
        <f t="shared" si="162"/>
        <v>1</v>
      </c>
    </row>
    <row r="471" spans="1:51" ht="12" customHeight="1">
      <c r="A471" s="8" t="s">
        <v>49</v>
      </c>
      <c r="B471" s="8" t="s">
        <v>255</v>
      </c>
      <c r="C471" s="8">
        <v>2</v>
      </c>
      <c r="D471" s="11" t="s">
        <v>267</v>
      </c>
      <c r="E471" s="9" t="s">
        <v>268</v>
      </c>
      <c r="F471" s="9">
        <v>146</v>
      </c>
      <c r="G471" s="57">
        <v>90.36</v>
      </c>
      <c r="H471" s="8" t="s">
        <v>278</v>
      </c>
      <c r="I471" s="8">
        <v>3</v>
      </c>
      <c r="J471" s="8">
        <v>2</v>
      </c>
      <c r="K471" s="8">
        <v>2</v>
      </c>
      <c r="L471" s="8">
        <v>2</v>
      </c>
      <c r="M471" s="8">
        <v>1</v>
      </c>
      <c r="N471" s="10" t="s">
        <v>88</v>
      </c>
      <c r="O471" s="8">
        <v>1</v>
      </c>
      <c r="P471" s="8">
        <v>1</v>
      </c>
      <c r="Q471" s="7">
        <v>100</v>
      </c>
      <c r="AF471" s="24">
        <f t="shared" si="143"/>
        <v>72</v>
      </c>
      <c r="AG471" s="45">
        <f t="shared" si="144"/>
        <v>1805.1748467159632</v>
      </c>
      <c r="AH471" s="46">
        <f t="shared" si="145"/>
        <v>18.051748467159634</v>
      </c>
      <c r="AI471" s="31">
        <f t="shared" si="146"/>
        <v>18.051748467159634</v>
      </c>
      <c r="AJ471" s="31">
        <f t="shared" si="147"/>
        <v>0</v>
      </c>
      <c r="AK471" s="31">
        <f t="shared" si="148"/>
        <v>0</v>
      </c>
      <c r="AL471" s="31">
        <f t="shared" si="149"/>
        <v>0</v>
      </c>
      <c r="AM471" s="31">
        <f t="shared" si="150"/>
        <v>0</v>
      </c>
      <c r="AN471" s="31">
        <f t="shared" si="151"/>
        <v>0</v>
      </c>
      <c r="AO471" s="31">
        <f t="shared" si="152"/>
        <v>0</v>
      </c>
      <c r="AP471" s="31">
        <f t="shared" si="153"/>
        <v>0</v>
      </c>
      <c r="AQ471" s="31">
        <f t="shared" si="154"/>
        <v>0</v>
      </c>
      <c r="AR471" s="31">
        <f t="shared" si="155"/>
        <v>0</v>
      </c>
      <c r="AS471" s="31">
        <f t="shared" si="156"/>
        <v>0</v>
      </c>
      <c r="AT471" s="31">
        <f t="shared" si="157"/>
        <v>0</v>
      </c>
      <c r="AU471" s="31">
        <f t="shared" si="158"/>
        <v>0</v>
      </c>
      <c r="AV471" s="31">
        <f t="shared" si="159"/>
        <v>0</v>
      </c>
      <c r="AW471" s="50">
        <f t="shared" si="160"/>
        <v>0</v>
      </c>
      <c r="AX471" s="30">
        <f t="shared" si="161"/>
        <v>0</v>
      </c>
      <c r="AY471" s="51">
        <f t="shared" si="162"/>
        <v>0</v>
      </c>
    </row>
    <row r="472" spans="1:51" ht="12" customHeight="1">
      <c r="A472" s="8" t="s">
        <v>49</v>
      </c>
      <c r="B472" s="8" t="s">
        <v>255</v>
      </c>
      <c r="C472" s="8">
        <v>2</v>
      </c>
      <c r="D472" s="11" t="s">
        <v>267</v>
      </c>
      <c r="E472" s="9" t="s">
        <v>268</v>
      </c>
      <c r="F472" s="9">
        <v>146</v>
      </c>
      <c r="G472" s="57">
        <v>90.36</v>
      </c>
      <c r="H472" s="8" t="s">
        <v>278</v>
      </c>
      <c r="I472" s="8">
        <v>2</v>
      </c>
      <c r="J472" s="8">
        <v>2</v>
      </c>
      <c r="K472" s="8">
        <v>4</v>
      </c>
      <c r="L472" s="8">
        <v>3</v>
      </c>
      <c r="M472" s="8">
        <v>3</v>
      </c>
      <c r="N472" s="10" t="s">
        <v>74</v>
      </c>
      <c r="O472" s="8">
        <v>1</v>
      </c>
      <c r="P472" s="8">
        <v>1</v>
      </c>
      <c r="Q472" s="7"/>
      <c r="V472" s="8">
        <v>100</v>
      </c>
      <c r="AF472" s="24">
        <f t="shared" si="143"/>
        <v>72</v>
      </c>
      <c r="AG472" s="45">
        <f t="shared" si="144"/>
        <v>1805.1748467159632</v>
      </c>
      <c r="AH472" s="46">
        <f t="shared" si="145"/>
        <v>18.051748467159634</v>
      </c>
      <c r="AI472" s="31">
        <f t="shared" si="146"/>
        <v>0</v>
      </c>
      <c r="AJ472" s="31">
        <f t="shared" si="147"/>
        <v>0</v>
      </c>
      <c r="AK472" s="31">
        <f t="shared" si="148"/>
        <v>0</v>
      </c>
      <c r="AL472" s="31">
        <f t="shared" si="149"/>
        <v>0</v>
      </c>
      <c r="AM472" s="31">
        <f t="shared" si="150"/>
        <v>0</v>
      </c>
      <c r="AN472" s="31">
        <f t="shared" si="151"/>
        <v>18.051748467159634</v>
      </c>
      <c r="AO472" s="31">
        <f t="shared" si="152"/>
        <v>0</v>
      </c>
      <c r="AP472" s="31">
        <f t="shared" si="153"/>
        <v>0</v>
      </c>
      <c r="AQ472" s="31">
        <f t="shared" si="154"/>
        <v>0</v>
      </c>
      <c r="AR472" s="31">
        <f t="shared" si="155"/>
        <v>0</v>
      </c>
      <c r="AS472" s="31">
        <f t="shared" si="156"/>
        <v>0</v>
      </c>
      <c r="AT472" s="31">
        <f t="shared" si="157"/>
        <v>0</v>
      </c>
      <c r="AU472" s="31">
        <f t="shared" si="158"/>
        <v>0</v>
      </c>
      <c r="AV472" s="31">
        <f t="shared" si="159"/>
        <v>0</v>
      </c>
      <c r="AW472" s="50">
        <f t="shared" si="160"/>
        <v>0</v>
      </c>
      <c r="AX472" s="30">
        <f t="shared" si="161"/>
        <v>0</v>
      </c>
      <c r="AY472" s="51">
        <f t="shared" si="162"/>
        <v>1</v>
      </c>
    </row>
    <row r="473" spans="1:51" ht="12" customHeight="1">
      <c r="A473" s="8" t="s">
        <v>49</v>
      </c>
      <c r="B473" s="8" t="s">
        <v>255</v>
      </c>
      <c r="C473" s="8">
        <v>3</v>
      </c>
      <c r="D473" s="11" t="s">
        <v>263</v>
      </c>
      <c r="E473" s="9" t="s">
        <v>94</v>
      </c>
      <c r="F473" s="9">
        <v>60</v>
      </c>
      <c r="G473" s="57">
        <v>90.96</v>
      </c>
      <c r="H473" s="8" t="s">
        <v>278</v>
      </c>
      <c r="I473" s="8">
        <v>1</v>
      </c>
      <c r="J473" s="8">
        <v>2</v>
      </c>
      <c r="K473" s="8">
        <v>2</v>
      </c>
      <c r="L473" s="8">
        <v>2</v>
      </c>
      <c r="M473" s="8">
        <v>1</v>
      </c>
      <c r="N473" s="10" t="s">
        <v>271</v>
      </c>
      <c r="O473" s="8">
        <v>1</v>
      </c>
      <c r="P473" s="8">
        <v>1</v>
      </c>
      <c r="Q473" s="7">
        <v>100</v>
      </c>
      <c r="AF473" s="24">
        <f t="shared" si="143"/>
        <v>60</v>
      </c>
      <c r="AG473" s="45">
        <f t="shared" si="144"/>
        <v>1504.3123722633027</v>
      </c>
      <c r="AH473" s="46">
        <f t="shared" si="145"/>
        <v>15.043123722633027</v>
      </c>
      <c r="AI473" s="31">
        <f t="shared" si="146"/>
        <v>15.043123722633027</v>
      </c>
      <c r="AJ473" s="31">
        <f t="shared" si="147"/>
        <v>0</v>
      </c>
      <c r="AK473" s="31">
        <f t="shared" si="148"/>
        <v>0</v>
      </c>
      <c r="AL473" s="31">
        <f t="shared" si="149"/>
        <v>0</v>
      </c>
      <c r="AM473" s="31">
        <f t="shared" si="150"/>
        <v>0</v>
      </c>
      <c r="AN473" s="31">
        <f t="shared" si="151"/>
        <v>0</v>
      </c>
      <c r="AO473" s="31">
        <f t="shared" si="152"/>
        <v>0</v>
      </c>
      <c r="AP473" s="31">
        <f t="shared" si="153"/>
        <v>0</v>
      </c>
      <c r="AQ473" s="31">
        <f t="shared" si="154"/>
        <v>0</v>
      </c>
      <c r="AR473" s="31">
        <f t="shared" si="155"/>
        <v>0</v>
      </c>
      <c r="AS473" s="31">
        <f t="shared" si="156"/>
        <v>0</v>
      </c>
      <c r="AT473" s="31">
        <f t="shared" si="157"/>
        <v>0</v>
      </c>
      <c r="AU473" s="31">
        <f t="shared" si="158"/>
        <v>0</v>
      </c>
      <c r="AV473" s="31">
        <f t="shared" si="159"/>
        <v>0</v>
      </c>
      <c r="AW473" s="50">
        <f t="shared" si="160"/>
        <v>0</v>
      </c>
      <c r="AX473" s="30">
        <f t="shared" si="161"/>
        <v>0</v>
      </c>
      <c r="AY473" s="51">
        <f t="shared" si="162"/>
        <v>0</v>
      </c>
    </row>
    <row r="474" spans="1:51" ht="12" customHeight="1">
      <c r="A474" s="8" t="s">
        <v>49</v>
      </c>
      <c r="B474" s="8" t="s">
        <v>255</v>
      </c>
      <c r="C474" s="8">
        <v>3</v>
      </c>
      <c r="D474" s="11" t="s">
        <v>263</v>
      </c>
      <c r="E474" s="9" t="s">
        <v>94</v>
      </c>
      <c r="F474" s="9">
        <v>60</v>
      </c>
      <c r="G474" s="57">
        <v>90.96</v>
      </c>
      <c r="H474" s="8" t="s">
        <v>278</v>
      </c>
      <c r="I474" s="8">
        <v>2</v>
      </c>
      <c r="J474" s="8">
        <v>2</v>
      </c>
      <c r="K474" s="8">
        <v>4</v>
      </c>
      <c r="L474" s="8">
        <v>4</v>
      </c>
      <c r="M474" s="8">
        <v>2</v>
      </c>
      <c r="N474" s="10" t="s">
        <v>74</v>
      </c>
      <c r="O474" s="8">
        <v>1</v>
      </c>
      <c r="P474" s="8">
        <v>10</v>
      </c>
      <c r="Q474" s="7">
        <v>100</v>
      </c>
      <c r="AF474" s="24">
        <f t="shared" si="143"/>
        <v>60</v>
      </c>
      <c r="AG474" s="45">
        <f t="shared" si="144"/>
        <v>1504.3123722633027</v>
      </c>
      <c r="AH474" s="46">
        <f t="shared" si="145"/>
        <v>150.43123722633027</v>
      </c>
      <c r="AI474" s="31">
        <f t="shared" si="146"/>
        <v>150.43123722633027</v>
      </c>
      <c r="AJ474" s="31">
        <f t="shared" si="147"/>
        <v>0</v>
      </c>
      <c r="AK474" s="31">
        <f t="shared" si="148"/>
        <v>0</v>
      </c>
      <c r="AL474" s="31">
        <f t="shared" si="149"/>
        <v>0</v>
      </c>
      <c r="AM474" s="31">
        <f t="shared" si="150"/>
        <v>0</v>
      </c>
      <c r="AN474" s="31">
        <f t="shared" si="151"/>
        <v>0</v>
      </c>
      <c r="AO474" s="31">
        <f t="shared" si="152"/>
        <v>0</v>
      </c>
      <c r="AP474" s="31">
        <f t="shared" si="153"/>
        <v>0</v>
      </c>
      <c r="AQ474" s="31">
        <f t="shared" si="154"/>
        <v>0</v>
      </c>
      <c r="AR474" s="31">
        <f t="shared" si="155"/>
        <v>0</v>
      </c>
      <c r="AS474" s="31">
        <f t="shared" si="156"/>
        <v>0</v>
      </c>
      <c r="AT474" s="31">
        <f t="shared" si="157"/>
        <v>0</v>
      </c>
      <c r="AU474" s="31">
        <f t="shared" si="158"/>
        <v>0</v>
      </c>
      <c r="AV474" s="31">
        <f t="shared" si="159"/>
        <v>0</v>
      </c>
      <c r="AW474" s="50">
        <f t="shared" si="160"/>
        <v>0</v>
      </c>
      <c r="AX474" s="30">
        <f t="shared" si="161"/>
        <v>0</v>
      </c>
      <c r="AY474" s="51">
        <f t="shared" si="162"/>
        <v>0</v>
      </c>
    </row>
    <row r="475" spans="1:51" ht="12" customHeight="1">
      <c r="A475" s="8" t="s">
        <v>49</v>
      </c>
      <c r="B475" s="8" t="s">
        <v>272</v>
      </c>
      <c r="C475" s="8">
        <v>1</v>
      </c>
      <c r="D475" s="8" t="s">
        <v>163</v>
      </c>
      <c r="E475" s="9">
        <v>0</v>
      </c>
      <c r="F475" s="9">
        <v>59</v>
      </c>
      <c r="G475" s="57">
        <v>92.295</v>
      </c>
      <c r="H475" s="8" t="s">
        <v>350</v>
      </c>
      <c r="I475" s="8">
        <v>2</v>
      </c>
      <c r="J475" s="8">
        <v>2</v>
      </c>
      <c r="K475" s="8">
        <v>4</v>
      </c>
      <c r="L475" s="8">
        <v>3</v>
      </c>
      <c r="M475" s="8">
        <v>3</v>
      </c>
      <c r="N475" s="10" t="s">
        <v>59</v>
      </c>
      <c r="O475" s="8">
        <v>1</v>
      </c>
      <c r="P475" s="8">
        <v>15</v>
      </c>
      <c r="Q475" s="7"/>
      <c r="V475" s="8">
        <v>95</v>
      </c>
      <c r="AC475" s="8">
        <v>5</v>
      </c>
      <c r="AF475" s="24">
        <f t="shared" si="143"/>
        <v>59</v>
      </c>
      <c r="AG475" s="45">
        <f t="shared" si="144"/>
        <v>1479.2404993922476</v>
      </c>
      <c r="AH475" s="46">
        <f t="shared" si="145"/>
        <v>221.88607490883712</v>
      </c>
      <c r="AI475" s="31">
        <f t="shared" si="146"/>
        <v>0</v>
      </c>
      <c r="AJ475" s="31">
        <f t="shared" si="147"/>
        <v>0</v>
      </c>
      <c r="AK475" s="31">
        <f t="shared" si="148"/>
        <v>0</v>
      </c>
      <c r="AL475" s="31">
        <f t="shared" si="149"/>
        <v>0</v>
      </c>
      <c r="AM475" s="31">
        <f t="shared" si="150"/>
        <v>0</v>
      </c>
      <c r="AN475" s="31">
        <f t="shared" si="151"/>
        <v>210.79177116339525</v>
      </c>
      <c r="AO475" s="31">
        <f t="shared" si="152"/>
        <v>0</v>
      </c>
      <c r="AP475" s="31">
        <f t="shared" si="153"/>
        <v>0</v>
      </c>
      <c r="AQ475" s="31">
        <f t="shared" si="154"/>
        <v>0</v>
      </c>
      <c r="AR475" s="31">
        <f t="shared" si="155"/>
        <v>0</v>
      </c>
      <c r="AS475" s="31">
        <f t="shared" si="156"/>
        <v>0</v>
      </c>
      <c r="AT475" s="31">
        <f t="shared" si="157"/>
        <v>0</v>
      </c>
      <c r="AU475" s="31">
        <f t="shared" si="158"/>
        <v>11.094303745441856</v>
      </c>
      <c r="AV475" s="31">
        <f t="shared" si="159"/>
        <v>0</v>
      </c>
      <c r="AW475" s="50">
        <f t="shared" si="160"/>
        <v>0</v>
      </c>
      <c r="AX475" s="30">
        <f t="shared" si="161"/>
        <v>0</v>
      </c>
      <c r="AY475" s="51">
        <f t="shared" si="162"/>
        <v>1</v>
      </c>
    </row>
    <row r="476" spans="1:51" ht="12" customHeight="1">
      <c r="A476" s="8" t="s">
        <v>49</v>
      </c>
      <c r="B476" s="8" t="s">
        <v>272</v>
      </c>
      <c r="C476" s="8">
        <v>1</v>
      </c>
      <c r="D476" s="8" t="s">
        <v>163</v>
      </c>
      <c r="E476" s="9">
        <v>0</v>
      </c>
      <c r="F476" s="9">
        <v>59</v>
      </c>
      <c r="G476" s="57">
        <v>92.295</v>
      </c>
      <c r="H476" s="8" t="s">
        <v>350</v>
      </c>
      <c r="I476" s="8">
        <v>3</v>
      </c>
      <c r="J476" s="8">
        <v>2</v>
      </c>
      <c r="K476" s="8">
        <v>4</v>
      </c>
      <c r="L476" s="8">
        <v>3</v>
      </c>
      <c r="M476" s="8">
        <v>3</v>
      </c>
      <c r="N476" s="10" t="s">
        <v>59</v>
      </c>
      <c r="O476" s="8">
        <v>1</v>
      </c>
      <c r="P476" s="8">
        <v>10</v>
      </c>
      <c r="Q476" s="7"/>
      <c r="V476" s="8">
        <v>95</v>
      </c>
      <c r="AC476" s="8">
        <v>5</v>
      </c>
      <c r="AF476" s="24">
        <f t="shared" si="143"/>
        <v>59</v>
      </c>
      <c r="AG476" s="45">
        <f t="shared" si="144"/>
        <v>1479.2404993922476</v>
      </c>
      <c r="AH476" s="46">
        <f t="shared" si="145"/>
        <v>147.92404993922477</v>
      </c>
      <c r="AI476" s="31">
        <f t="shared" si="146"/>
        <v>0</v>
      </c>
      <c r="AJ476" s="31">
        <f t="shared" si="147"/>
        <v>0</v>
      </c>
      <c r="AK476" s="31">
        <f t="shared" si="148"/>
        <v>0</v>
      </c>
      <c r="AL476" s="31">
        <f t="shared" si="149"/>
        <v>0</v>
      </c>
      <c r="AM476" s="31">
        <f t="shared" si="150"/>
        <v>0</v>
      </c>
      <c r="AN476" s="31">
        <f t="shared" si="151"/>
        <v>140.52784744226352</v>
      </c>
      <c r="AO476" s="31">
        <f t="shared" si="152"/>
        <v>0</v>
      </c>
      <c r="AP476" s="31">
        <f t="shared" si="153"/>
        <v>0</v>
      </c>
      <c r="AQ476" s="31">
        <f t="shared" si="154"/>
        <v>0</v>
      </c>
      <c r="AR476" s="31">
        <f t="shared" si="155"/>
        <v>0</v>
      </c>
      <c r="AS476" s="31">
        <f t="shared" si="156"/>
        <v>0</v>
      </c>
      <c r="AT476" s="31">
        <f t="shared" si="157"/>
        <v>0</v>
      </c>
      <c r="AU476" s="31">
        <f t="shared" si="158"/>
        <v>7.396202496961239</v>
      </c>
      <c r="AV476" s="31">
        <f t="shared" si="159"/>
        <v>0</v>
      </c>
      <c r="AW476" s="50">
        <f t="shared" si="160"/>
        <v>0</v>
      </c>
      <c r="AX476" s="30">
        <f t="shared" si="161"/>
        <v>0</v>
      </c>
      <c r="AY476" s="51">
        <f t="shared" si="162"/>
        <v>1</v>
      </c>
    </row>
    <row r="477" spans="1:51" ht="12" customHeight="1">
      <c r="A477" s="8" t="s">
        <v>49</v>
      </c>
      <c r="B477" s="8" t="s">
        <v>272</v>
      </c>
      <c r="C477" s="8">
        <v>1</v>
      </c>
      <c r="D477" s="8" t="s">
        <v>163</v>
      </c>
      <c r="E477" s="9">
        <v>0</v>
      </c>
      <c r="F477" s="9">
        <v>59</v>
      </c>
      <c r="G477" s="57">
        <v>92.295</v>
      </c>
      <c r="H477" s="8" t="s">
        <v>350</v>
      </c>
      <c r="I477" s="8">
        <v>1</v>
      </c>
      <c r="J477" s="8">
        <v>2</v>
      </c>
      <c r="K477" s="8">
        <v>2</v>
      </c>
      <c r="L477" s="8">
        <v>2</v>
      </c>
      <c r="M477" s="8">
        <v>9</v>
      </c>
      <c r="N477" s="10" t="s">
        <v>78</v>
      </c>
      <c r="O477" s="8">
        <v>9</v>
      </c>
      <c r="P477" s="8">
        <v>15</v>
      </c>
      <c r="Q477" s="7">
        <v>100</v>
      </c>
      <c r="AF477" s="24">
        <f t="shared" si="143"/>
        <v>59</v>
      </c>
      <c r="AG477" s="45">
        <f t="shared" si="144"/>
        <v>1479.2404993922476</v>
      </c>
      <c r="AH477" s="46">
        <f t="shared" si="145"/>
        <v>221.88607490883712</v>
      </c>
      <c r="AI477" s="31">
        <f t="shared" si="146"/>
        <v>221.88607490883712</v>
      </c>
      <c r="AJ477" s="31">
        <f t="shared" si="147"/>
        <v>0</v>
      </c>
      <c r="AK477" s="31">
        <f t="shared" si="148"/>
        <v>0</v>
      </c>
      <c r="AL477" s="31">
        <f t="shared" si="149"/>
        <v>0</v>
      </c>
      <c r="AM477" s="31">
        <f t="shared" si="150"/>
        <v>0</v>
      </c>
      <c r="AN477" s="31">
        <f t="shared" si="151"/>
        <v>0</v>
      </c>
      <c r="AO477" s="31">
        <f t="shared" si="152"/>
        <v>0</v>
      </c>
      <c r="AP477" s="31">
        <f t="shared" si="153"/>
        <v>0</v>
      </c>
      <c r="AQ477" s="31">
        <f t="shared" si="154"/>
        <v>0</v>
      </c>
      <c r="AR477" s="31">
        <f t="shared" si="155"/>
        <v>0</v>
      </c>
      <c r="AS477" s="31">
        <f t="shared" si="156"/>
        <v>0</v>
      </c>
      <c r="AT477" s="31">
        <f t="shared" si="157"/>
        <v>0</v>
      </c>
      <c r="AU477" s="31">
        <f t="shared" si="158"/>
        <v>0</v>
      </c>
      <c r="AV477" s="31">
        <f t="shared" si="159"/>
        <v>0</v>
      </c>
      <c r="AW477" s="50">
        <f t="shared" si="160"/>
        <v>0</v>
      </c>
      <c r="AX477" s="30">
        <f t="shared" si="161"/>
        <v>0</v>
      </c>
      <c r="AY477" s="51">
        <f t="shared" si="162"/>
        <v>0</v>
      </c>
    </row>
    <row r="478" spans="1:51" ht="12" customHeight="1">
      <c r="A478" s="8" t="s">
        <v>49</v>
      </c>
      <c r="B478" s="8" t="s">
        <v>272</v>
      </c>
      <c r="C478" s="8">
        <v>1</v>
      </c>
      <c r="D478" s="8" t="s">
        <v>163</v>
      </c>
      <c r="E478" s="9">
        <v>0</v>
      </c>
      <c r="F478" s="9">
        <v>59</v>
      </c>
      <c r="G478" s="57">
        <v>92.295</v>
      </c>
      <c r="H478" s="8" t="s">
        <v>350</v>
      </c>
      <c r="I478" s="8">
        <v>4</v>
      </c>
      <c r="J478" s="8">
        <v>2</v>
      </c>
      <c r="K478" s="8">
        <v>2</v>
      </c>
      <c r="L478" s="8">
        <v>2</v>
      </c>
      <c r="M478" s="8">
        <v>9</v>
      </c>
      <c r="N478" s="10" t="s">
        <v>59</v>
      </c>
      <c r="O478" s="8">
        <v>9</v>
      </c>
      <c r="P478" s="8">
        <v>5</v>
      </c>
      <c r="Q478" s="7">
        <v>100</v>
      </c>
      <c r="AF478" s="24">
        <f t="shared" si="143"/>
        <v>59</v>
      </c>
      <c r="AG478" s="45">
        <f t="shared" si="144"/>
        <v>1479.2404993922476</v>
      </c>
      <c r="AH478" s="46">
        <f t="shared" si="145"/>
        <v>73.96202496961239</v>
      </c>
      <c r="AI478" s="31">
        <f t="shared" si="146"/>
        <v>73.96202496961239</v>
      </c>
      <c r="AJ478" s="31">
        <f t="shared" si="147"/>
        <v>0</v>
      </c>
      <c r="AK478" s="31">
        <f t="shared" si="148"/>
        <v>0</v>
      </c>
      <c r="AL478" s="31">
        <f t="shared" si="149"/>
        <v>0</v>
      </c>
      <c r="AM478" s="31">
        <f t="shared" si="150"/>
        <v>0</v>
      </c>
      <c r="AN478" s="31">
        <f t="shared" si="151"/>
        <v>0</v>
      </c>
      <c r="AO478" s="31">
        <f t="shared" si="152"/>
        <v>0</v>
      </c>
      <c r="AP478" s="31">
        <f t="shared" si="153"/>
        <v>0</v>
      </c>
      <c r="AQ478" s="31">
        <f t="shared" si="154"/>
        <v>0</v>
      </c>
      <c r="AR478" s="31">
        <f t="shared" si="155"/>
        <v>0</v>
      </c>
      <c r="AS478" s="31">
        <f t="shared" si="156"/>
        <v>0</v>
      </c>
      <c r="AT478" s="31">
        <f t="shared" si="157"/>
        <v>0</v>
      </c>
      <c r="AU478" s="31">
        <f t="shared" si="158"/>
        <v>0</v>
      </c>
      <c r="AV478" s="31">
        <f t="shared" si="159"/>
        <v>0</v>
      </c>
      <c r="AW478" s="50">
        <f t="shared" si="160"/>
        <v>0</v>
      </c>
      <c r="AX478" s="30">
        <f t="shared" si="161"/>
        <v>0</v>
      </c>
      <c r="AY478" s="51">
        <f t="shared" si="162"/>
        <v>0</v>
      </c>
    </row>
    <row r="479" spans="1:51" ht="12" customHeight="1">
      <c r="A479" s="8" t="s">
        <v>49</v>
      </c>
      <c r="B479" s="8" t="s">
        <v>272</v>
      </c>
      <c r="C479" s="8">
        <v>1</v>
      </c>
      <c r="D479" s="8">
        <v>5</v>
      </c>
      <c r="E479" s="9">
        <v>59</v>
      </c>
      <c r="F479" s="9">
        <v>129</v>
      </c>
      <c r="G479" s="57">
        <v>92.94</v>
      </c>
      <c r="H479" s="8" t="s">
        <v>278</v>
      </c>
      <c r="I479" s="8">
        <v>2</v>
      </c>
      <c r="J479" s="8">
        <v>2</v>
      </c>
      <c r="K479" s="8">
        <v>4</v>
      </c>
      <c r="L479" s="8">
        <v>1</v>
      </c>
      <c r="M479" s="8">
        <v>1</v>
      </c>
      <c r="N479" s="10" t="s">
        <v>59</v>
      </c>
      <c r="O479" s="8">
        <v>9</v>
      </c>
      <c r="P479" s="8">
        <v>20</v>
      </c>
      <c r="Q479" s="7"/>
      <c r="V479" s="8">
        <v>95</v>
      </c>
      <c r="AC479" s="8">
        <v>5</v>
      </c>
      <c r="AF479" s="24">
        <f t="shared" si="143"/>
        <v>70</v>
      </c>
      <c r="AG479" s="45">
        <f t="shared" si="144"/>
        <v>1755.0311009738532</v>
      </c>
      <c r="AH479" s="46">
        <f t="shared" si="145"/>
        <v>351.00622019477066</v>
      </c>
      <c r="AI479" s="31">
        <f t="shared" si="146"/>
        <v>0</v>
      </c>
      <c r="AJ479" s="31">
        <f t="shared" si="147"/>
        <v>0</v>
      </c>
      <c r="AK479" s="31">
        <f t="shared" si="148"/>
        <v>0</v>
      </c>
      <c r="AL479" s="31">
        <f t="shared" si="149"/>
        <v>0</v>
      </c>
      <c r="AM479" s="31">
        <f t="shared" si="150"/>
        <v>0</v>
      </c>
      <c r="AN479" s="31">
        <f t="shared" si="151"/>
        <v>333.4559091850321</v>
      </c>
      <c r="AO479" s="31">
        <f t="shared" si="152"/>
        <v>0</v>
      </c>
      <c r="AP479" s="31">
        <f t="shared" si="153"/>
        <v>0</v>
      </c>
      <c r="AQ479" s="31">
        <f t="shared" si="154"/>
        <v>0</v>
      </c>
      <c r="AR479" s="31">
        <f t="shared" si="155"/>
        <v>0</v>
      </c>
      <c r="AS479" s="31">
        <f t="shared" si="156"/>
        <v>0</v>
      </c>
      <c r="AT479" s="31">
        <f t="shared" si="157"/>
        <v>0</v>
      </c>
      <c r="AU479" s="31">
        <f t="shared" si="158"/>
        <v>17.550311009738532</v>
      </c>
      <c r="AV479" s="31">
        <f t="shared" si="159"/>
        <v>0</v>
      </c>
      <c r="AW479" s="50">
        <f t="shared" si="160"/>
        <v>0</v>
      </c>
      <c r="AX479" s="30">
        <f t="shared" si="161"/>
        <v>0</v>
      </c>
      <c r="AY479" s="51">
        <f t="shared" si="162"/>
        <v>1</v>
      </c>
    </row>
    <row r="480" spans="1:51" ht="12" customHeight="1">
      <c r="A480" s="8" t="s">
        <v>49</v>
      </c>
      <c r="B480" s="8" t="s">
        <v>272</v>
      </c>
      <c r="C480" s="8">
        <v>1</v>
      </c>
      <c r="D480" s="8">
        <v>5</v>
      </c>
      <c r="E480" s="9">
        <v>59</v>
      </c>
      <c r="F480" s="9">
        <v>129</v>
      </c>
      <c r="G480" s="57">
        <v>92.94</v>
      </c>
      <c r="H480" s="8" t="s">
        <v>278</v>
      </c>
      <c r="I480" s="8">
        <v>1</v>
      </c>
      <c r="J480" s="8">
        <v>2</v>
      </c>
      <c r="K480" s="8">
        <v>2</v>
      </c>
      <c r="L480" s="8">
        <v>2</v>
      </c>
      <c r="M480" s="8">
        <v>9</v>
      </c>
      <c r="N480" s="10" t="s">
        <v>59</v>
      </c>
      <c r="O480" s="8">
        <v>9</v>
      </c>
      <c r="P480" s="8">
        <v>2</v>
      </c>
      <c r="Q480" s="7">
        <v>100</v>
      </c>
      <c r="AF480" s="24">
        <f t="shared" si="143"/>
        <v>70</v>
      </c>
      <c r="AG480" s="45">
        <f t="shared" si="144"/>
        <v>1755.0311009738532</v>
      </c>
      <c r="AH480" s="46">
        <f t="shared" si="145"/>
        <v>35.100622019477065</v>
      </c>
      <c r="AI480" s="31">
        <f t="shared" si="146"/>
        <v>35.100622019477065</v>
      </c>
      <c r="AJ480" s="31">
        <f t="shared" si="147"/>
        <v>0</v>
      </c>
      <c r="AK480" s="31">
        <f t="shared" si="148"/>
        <v>0</v>
      </c>
      <c r="AL480" s="31">
        <f t="shared" si="149"/>
        <v>0</v>
      </c>
      <c r="AM480" s="31">
        <f t="shared" si="150"/>
        <v>0</v>
      </c>
      <c r="AN480" s="31">
        <f t="shared" si="151"/>
        <v>0</v>
      </c>
      <c r="AO480" s="31">
        <f t="shared" si="152"/>
        <v>0</v>
      </c>
      <c r="AP480" s="31">
        <f t="shared" si="153"/>
        <v>0</v>
      </c>
      <c r="AQ480" s="31">
        <f t="shared" si="154"/>
        <v>0</v>
      </c>
      <c r="AR480" s="31">
        <f t="shared" si="155"/>
        <v>0</v>
      </c>
      <c r="AS480" s="31">
        <f t="shared" si="156"/>
        <v>0</v>
      </c>
      <c r="AT480" s="31">
        <f t="shared" si="157"/>
        <v>0</v>
      </c>
      <c r="AU480" s="31">
        <f t="shared" si="158"/>
        <v>0</v>
      </c>
      <c r="AV480" s="31">
        <f t="shared" si="159"/>
        <v>0</v>
      </c>
      <c r="AW480" s="50">
        <f t="shared" si="160"/>
        <v>0</v>
      </c>
      <c r="AX480" s="30">
        <f t="shared" si="161"/>
        <v>0</v>
      </c>
      <c r="AY480" s="51">
        <f t="shared" si="162"/>
        <v>0</v>
      </c>
    </row>
    <row r="481" spans="1:51" ht="12" customHeight="1">
      <c r="A481" s="8" t="s">
        <v>49</v>
      </c>
      <c r="B481" s="8" t="s">
        <v>272</v>
      </c>
      <c r="C481" s="8">
        <v>2</v>
      </c>
      <c r="D481" s="8" t="s">
        <v>198</v>
      </c>
      <c r="E481" s="9">
        <v>0</v>
      </c>
      <c r="F481" s="9">
        <v>39</v>
      </c>
      <c r="G481" s="57">
        <v>93.475</v>
      </c>
      <c r="H481" s="8" t="s">
        <v>333</v>
      </c>
      <c r="I481" s="8">
        <v>5</v>
      </c>
      <c r="J481" s="8">
        <v>2</v>
      </c>
      <c r="K481" s="8">
        <v>4</v>
      </c>
      <c r="L481" s="8">
        <v>3</v>
      </c>
      <c r="M481" s="8">
        <v>3</v>
      </c>
      <c r="N481" s="10" t="s">
        <v>59</v>
      </c>
      <c r="O481" s="8">
        <v>2</v>
      </c>
      <c r="P481" s="8">
        <v>2</v>
      </c>
      <c r="Q481" s="7"/>
      <c r="V481" s="8">
        <v>95</v>
      </c>
      <c r="AC481" s="8">
        <v>5</v>
      </c>
      <c r="AF481" s="24">
        <f t="shared" si="143"/>
        <v>39</v>
      </c>
      <c r="AG481" s="45">
        <f t="shared" si="144"/>
        <v>977.8030419711467</v>
      </c>
      <c r="AH481" s="46">
        <f t="shared" si="145"/>
        <v>19.556060839422937</v>
      </c>
      <c r="AI481" s="31">
        <f t="shared" si="146"/>
        <v>0</v>
      </c>
      <c r="AJ481" s="31">
        <f t="shared" si="147"/>
        <v>0</v>
      </c>
      <c r="AK481" s="31">
        <f t="shared" si="148"/>
        <v>0</v>
      </c>
      <c r="AL481" s="31">
        <f t="shared" si="149"/>
        <v>0</v>
      </c>
      <c r="AM481" s="31">
        <f t="shared" si="150"/>
        <v>0</v>
      </c>
      <c r="AN481" s="31">
        <f t="shared" si="151"/>
        <v>18.57825779745179</v>
      </c>
      <c r="AO481" s="31">
        <f t="shared" si="152"/>
        <v>0</v>
      </c>
      <c r="AP481" s="31">
        <f t="shared" si="153"/>
        <v>0</v>
      </c>
      <c r="AQ481" s="31">
        <f t="shared" si="154"/>
        <v>0</v>
      </c>
      <c r="AR481" s="31">
        <f t="shared" si="155"/>
        <v>0</v>
      </c>
      <c r="AS481" s="31">
        <f t="shared" si="156"/>
        <v>0</v>
      </c>
      <c r="AT481" s="31">
        <f t="shared" si="157"/>
        <v>0</v>
      </c>
      <c r="AU481" s="31">
        <f t="shared" si="158"/>
        <v>0.9778030419711469</v>
      </c>
      <c r="AV481" s="31">
        <f t="shared" si="159"/>
        <v>0</v>
      </c>
      <c r="AW481" s="50">
        <f t="shared" si="160"/>
        <v>0</v>
      </c>
      <c r="AX481" s="30">
        <f t="shared" si="161"/>
        <v>0</v>
      </c>
      <c r="AY481" s="51">
        <f t="shared" si="162"/>
        <v>1</v>
      </c>
    </row>
    <row r="482" spans="1:51" ht="12" customHeight="1">
      <c r="A482" s="8" t="s">
        <v>49</v>
      </c>
      <c r="B482" s="8" t="s">
        <v>272</v>
      </c>
      <c r="C482" s="8">
        <v>2</v>
      </c>
      <c r="D482" s="8" t="s">
        <v>198</v>
      </c>
      <c r="E482" s="9">
        <v>0</v>
      </c>
      <c r="F482" s="9">
        <v>39</v>
      </c>
      <c r="G482" s="57">
        <v>93.475</v>
      </c>
      <c r="H482" s="8" t="s">
        <v>333</v>
      </c>
      <c r="I482" s="8">
        <v>1</v>
      </c>
      <c r="J482" s="8">
        <v>2</v>
      </c>
      <c r="K482" s="8">
        <v>4</v>
      </c>
      <c r="L482" s="8">
        <v>3</v>
      </c>
      <c r="M482" s="8">
        <v>9</v>
      </c>
      <c r="N482" s="10" t="s">
        <v>59</v>
      </c>
      <c r="O482" s="8">
        <v>9</v>
      </c>
      <c r="P482" s="8">
        <v>9</v>
      </c>
      <c r="Q482" s="7"/>
      <c r="V482" s="13">
        <v>80</v>
      </c>
      <c r="AC482" s="8">
        <v>20</v>
      </c>
      <c r="AF482" s="24">
        <f t="shared" si="143"/>
        <v>39</v>
      </c>
      <c r="AG482" s="45">
        <f t="shared" si="144"/>
        <v>977.8030419711467</v>
      </c>
      <c r="AH482" s="46">
        <f t="shared" si="145"/>
        <v>88.0022737774032</v>
      </c>
      <c r="AI482" s="31">
        <f t="shared" si="146"/>
        <v>0</v>
      </c>
      <c r="AJ482" s="31">
        <f t="shared" si="147"/>
        <v>0</v>
      </c>
      <c r="AK482" s="31">
        <f t="shared" si="148"/>
        <v>0</v>
      </c>
      <c r="AL482" s="31">
        <f t="shared" si="149"/>
        <v>0</v>
      </c>
      <c r="AM482" s="31">
        <f t="shared" si="150"/>
        <v>0</v>
      </c>
      <c r="AN482" s="31">
        <f t="shared" si="151"/>
        <v>70.40181902192256</v>
      </c>
      <c r="AO482" s="31">
        <f t="shared" si="152"/>
        <v>0</v>
      </c>
      <c r="AP482" s="31">
        <f t="shared" si="153"/>
        <v>0</v>
      </c>
      <c r="AQ482" s="31">
        <f t="shared" si="154"/>
        <v>0</v>
      </c>
      <c r="AR482" s="31">
        <f t="shared" si="155"/>
        <v>0</v>
      </c>
      <c r="AS482" s="31">
        <f t="shared" si="156"/>
        <v>0</v>
      </c>
      <c r="AT482" s="31">
        <f t="shared" si="157"/>
        <v>0</v>
      </c>
      <c r="AU482" s="31">
        <f t="shared" si="158"/>
        <v>17.60045475548064</v>
      </c>
      <c r="AV482" s="31">
        <f t="shared" si="159"/>
        <v>0</v>
      </c>
      <c r="AW482" s="50">
        <f t="shared" si="160"/>
        <v>0</v>
      </c>
      <c r="AX482" s="30">
        <f t="shared" si="161"/>
        <v>1</v>
      </c>
      <c r="AY482" s="51">
        <f t="shared" si="162"/>
        <v>0</v>
      </c>
    </row>
    <row r="483" spans="1:51" ht="12" customHeight="1">
      <c r="A483" s="8" t="s">
        <v>49</v>
      </c>
      <c r="B483" s="8" t="s">
        <v>272</v>
      </c>
      <c r="C483" s="8">
        <v>2</v>
      </c>
      <c r="D483" s="8" t="s">
        <v>198</v>
      </c>
      <c r="E483" s="9">
        <v>0</v>
      </c>
      <c r="F483" s="9">
        <v>39</v>
      </c>
      <c r="G483" s="57">
        <v>93.475</v>
      </c>
      <c r="H483" s="8" t="s">
        <v>333</v>
      </c>
      <c r="I483" s="8">
        <v>3</v>
      </c>
      <c r="J483" s="8">
        <v>2</v>
      </c>
      <c r="K483" s="8">
        <v>2</v>
      </c>
      <c r="L483" s="8">
        <v>3</v>
      </c>
      <c r="M483" s="8">
        <v>3</v>
      </c>
      <c r="N483" s="10" t="s">
        <v>57</v>
      </c>
      <c r="O483" s="8">
        <v>1</v>
      </c>
      <c r="P483" s="8">
        <v>10</v>
      </c>
      <c r="Q483" s="7">
        <v>80</v>
      </c>
      <c r="V483" s="8">
        <v>20</v>
      </c>
      <c r="AF483" s="24">
        <f t="shared" si="143"/>
        <v>39</v>
      </c>
      <c r="AG483" s="45">
        <f t="shared" si="144"/>
        <v>977.8030419711467</v>
      </c>
      <c r="AH483" s="46">
        <f t="shared" si="145"/>
        <v>97.78030419711467</v>
      </c>
      <c r="AI483" s="31">
        <f t="shared" si="146"/>
        <v>78.22424335769175</v>
      </c>
      <c r="AJ483" s="31">
        <f t="shared" si="147"/>
        <v>0</v>
      </c>
      <c r="AK483" s="31">
        <f t="shared" si="148"/>
        <v>0</v>
      </c>
      <c r="AL483" s="31">
        <f t="shared" si="149"/>
        <v>0</v>
      </c>
      <c r="AM483" s="31">
        <f t="shared" si="150"/>
        <v>0</v>
      </c>
      <c r="AN483" s="31">
        <f t="shared" si="151"/>
        <v>19.556060839422937</v>
      </c>
      <c r="AO483" s="31">
        <f t="shared" si="152"/>
        <v>0</v>
      </c>
      <c r="AP483" s="31">
        <f t="shared" si="153"/>
        <v>0</v>
      </c>
      <c r="AQ483" s="31">
        <f t="shared" si="154"/>
        <v>0</v>
      </c>
      <c r="AR483" s="31">
        <f t="shared" si="155"/>
        <v>0</v>
      </c>
      <c r="AS483" s="31">
        <f t="shared" si="156"/>
        <v>0</v>
      </c>
      <c r="AT483" s="31">
        <f t="shared" si="157"/>
        <v>0</v>
      </c>
      <c r="AU483" s="31">
        <f t="shared" si="158"/>
        <v>0</v>
      </c>
      <c r="AV483" s="31">
        <f t="shared" si="159"/>
        <v>0</v>
      </c>
      <c r="AW483" s="50">
        <f t="shared" si="160"/>
        <v>0</v>
      </c>
      <c r="AX483" s="30">
        <f t="shared" si="161"/>
        <v>0</v>
      </c>
      <c r="AY483" s="51">
        <f t="shared" si="162"/>
        <v>0</v>
      </c>
    </row>
    <row r="484" spans="1:51" ht="12" customHeight="1">
      <c r="A484" s="8" t="s">
        <v>49</v>
      </c>
      <c r="B484" s="8" t="s">
        <v>272</v>
      </c>
      <c r="C484" s="8">
        <v>2</v>
      </c>
      <c r="D484" s="8" t="s">
        <v>198</v>
      </c>
      <c r="E484" s="9">
        <v>0</v>
      </c>
      <c r="F484" s="9">
        <v>39</v>
      </c>
      <c r="G484" s="57">
        <v>93.475</v>
      </c>
      <c r="H484" s="8" t="s">
        <v>333</v>
      </c>
      <c r="I484" s="8">
        <v>2</v>
      </c>
      <c r="J484" s="8">
        <v>2</v>
      </c>
      <c r="K484" s="8">
        <v>4</v>
      </c>
      <c r="L484" s="8">
        <v>4</v>
      </c>
      <c r="M484" s="8">
        <v>9</v>
      </c>
      <c r="N484" s="10" t="s">
        <v>59</v>
      </c>
      <c r="O484" s="8">
        <v>9</v>
      </c>
      <c r="P484" s="8">
        <v>4</v>
      </c>
      <c r="Q484" s="7">
        <v>100</v>
      </c>
      <c r="AF484" s="24">
        <f t="shared" si="143"/>
        <v>39</v>
      </c>
      <c r="AG484" s="45">
        <f t="shared" si="144"/>
        <v>977.8030419711467</v>
      </c>
      <c r="AH484" s="46">
        <f t="shared" si="145"/>
        <v>39.112121678845874</v>
      </c>
      <c r="AI484" s="31">
        <f t="shared" si="146"/>
        <v>39.112121678845874</v>
      </c>
      <c r="AJ484" s="31">
        <f t="shared" si="147"/>
        <v>0</v>
      </c>
      <c r="AK484" s="31">
        <f t="shared" si="148"/>
        <v>0</v>
      </c>
      <c r="AL484" s="31">
        <f t="shared" si="149"/>
        <v>0</v>
      </c>
      <c r="AM484" s="31">
        <f t="shared" si="150"/>
        <v>0</v>
      </c>
      <c r="AN484" s="31">
        <f t="shared" si="151"/>
        <v>0</v>
      </c>
      <c r="AO484" s="31">
        <f t="shared" si="152"/>
        <v>0</v>
      </c>
      <c r="AP484" s="31">
        <f t="shared" si="153"/>
        <v>0</v>
      </c>
      <c r="AQ484" s="31">
        <f t="shared" si="154"/>
        <v>0</v>
      </c>
      <c r="AR484" s="31">
        <f t="shared" si="155"/>
        <v>0</v>
      </c>
      <c r="AS484" s="31">
        <f t="shared" si="156"/>
        <v>0</v>
      </c>
      <c r="AT484" s="31">
        <f t="shared" si="157"/>
        <v>0</v>
      </c>
      <c r="AU484" s="31">
        <f t="shared" si="158"/>
        <v>0</v>
      </c>
      <c r="AV484" s="31">
        <f t="shared" si="159"/>
        <v>0</v>
      </c>
      <c r="AW484" s="50">
        <f t="shared" si="160"/>
        <v>0</v>
      </c>
      <c r="AX484" s="30">
        <f t="shared" si="161"/>
        <v>0</v>
      </c>
      <c r="AY484" s="51">
        <f t="shared" si="162"/>
        <v>0</v>
      </c>
    </row>
    <row r="485" spans="1:51" ht="12" customHeight="1">
      <c r="A485" s="8" t="s">
        <v>49</v>
      </c>
      <c r="B485" s="8" t="s">
        <v>272</v>
      </c>
      <c r="C485" s="8">
        <v>2</v>
      </c>
      <c r="D485" s="8" t="s">
        <v>198</v>
      </c>
      <c r="E485" s="9">
        <v>0</v>
      </c>
      <c r="F485" s="9">
        <v>39</v>
      </c>
      <c r="G485" s="57">
        <v>93.475</v>
      </c>
      <c r="H485" s="8" t="s">
        <v>333</v>
      </c>
      <c r="I485" s="8">
        <v>4</v>
      </c>
      <c r="J485" s="8">
        <v>2</v>
      </c>
      <c r="K485" s="8">
        <v>2</v>
      </c>
      <c r="L485" s="8">
        <v>2</v>
      </c>
      <c r="M485" s="8">
        <v>9</v>
      </c>
      <c r="N485" s="10" t="s">
        <v>77</v>
      </c>
      <c r="O485" s="8">
        <v>9</v>
      </c>
      <c r="P485" s="8">
        <v>15</v>
      </c>
      <c r="Q485" s="7">
        <v>100</v>
      </c>
      <c r="AF485" s="24">
        <f t="shared" si="143"/>
        <v>39</v>
      </c>
      <c r="AG485" s="45">
        <f t="shared" si="144"/>
        <v>977.8030419711467</v>
      </c>
      <c r="AH485" s="46">
        <f t="shared" si="145"/>
        <v>146.670456295672</v>
      </c>
      <c r="AI485" s="31">
        <f t="shared" si="146"/>
        <v>146.670456295672</v>
      </c>
      <c r="AJ485" s="31">
        <f t="shared" si="147"/>
        <v>0</v>
      </c>
      <c r="AK485" s="31">
        <f t="shared" si="148"/>
        <v>0</v>
      </c>
      <c r="AL485" s="31">
        <f t="shared" si="149"/>
        <v>0</v>
      </c>
      <c r="AM485" s="31">
        <f t="shared" si="150"/>
        <v>0</v>
      </c>
      <c r="AN485" s="31">
        <f t="shared" si="151"/>
        <v>0</v>
      </c>
      <c r="AO485" s="31">
        <f t="shared" si="152"/>
        <v>0</v>
      </c>
      <c r="AP485" s="31">
        <f t="shared" si="153"/>
        <v>0</v>
      </c>
      <c r="AQ485" s="31">
        <f t="shared" si="154"/>
        <v>0</v>
      </c>
      <c r="AR485" s="31">
        <f t="shared" si="155"/>
        <v>0</v>
      </c>
      <c r="AS485" s="31">
        <f t="shared" si="156"/>
        <v>0</v>
      </c>
      <c r="AT485" s="31">
        <f t="shared" si="157"/>
        <v>0</v>
      </c>
      <c r="AU485" s="31">
        <f t="shared" si="158"/>
        <v>0</v>
      </c>
      <c r="AV485" s="31">
        <f t="shared" si="159"/>
        <v>0</v>
      </c>
      <c r="AW485" s="50">
        <f t="shared" si="160"/>
        <v>0</v>
      </c>
      <c r="AX485" s="30">
        <f t="shared" si="161"/>
        <v>0</v>
      </c>
      <c r="AY485" s="51">
        <f t="shared" si="162"/>
        <v>0</v>
      </c>
    </row>
    <row r="486" spans="1:51" ht="12" customHeight="1">
      <c r="A486" s="8" t="s">
        <v>49</v>
      </c>
      <c r="B486" s="8" t="s">
        <v>272</v>
      </c>
      <c r="C486" s="8">
        <v>2</v>
      </c>
      <c r="D486" s="8" t="s">
        <v>273</v>
      </c>
      <c r="E486" s="9" t="s">
        <v>148</v>
      </c>
      <c r="F486" s="9">
        <v>131</v>
      </c>
      <c r="G486" s="57">
        <v>94.59</v>
      </c>
      <c r="H486" s="8" t="s">
        <v>333</v>
      </c>
      <c r="I486" s="8">
        <v>2</v>
      </c>
      <c r="J486" s="8">
        <v>2</v>
      </c>
      <c r="K486" s="8">
        <v>4</v>
      </c>
      <c r="L486" s="8">
        <v>1</v>
      </c>
      <c r="M486" s="8">
        <v>9</v>
      </c>
      <c r="N486" s="10" t="s">
        <v>59</v>
      </c>
      <c r="O486" s="8">
        <v>9</v>
      </c>
      <c r="P486" s="8">
        <v>5</v>
      </c>
      <c r="Q486" s="7"/>
      <c r="V486" s="8">
        <v>95</v>
      </c>
      <c r="AC486" s="8">
        <v>5</v>
      </c>
      <c r="AF486" s="24">
        <f t="shared" si="143"/>
        <v>92</v>
      </c>
      <c r="AG486" s="45">
        <f t="shared" si="144"/>
        <v>2306.612304137064</v>
      </c>
      <c r="AH486" s="46">
        <f t="shared" si="145"/>
        <v>115.3306152068532</v>
      </c>
      <c r="AI486" s="31">
        <f t="shared" si="146"/>
        <v>0</v>
      </c>
      <c r="AJ486" s="31">
        <f t="shared" si="147"/>
        <v>0</v>
      </c>
      <c r="AK486" s="31">
        <f t="shared" si="148"/>
        <v>0</v>
      </c>
      <c r="AL486" s="31">
        <f t="shared" si="149"/>
        <v>0</v>
      </c>
      <c r="AM486" s="31">
        <f t="shared" si="150"/>
        <v>0</v>
      </c>
      <c r="AN486" s="31">
        <f t="shared" si="151"/>
        <v>109.56408444651053</v>
      </c>
      <c r="AO486" s="31">
        <f t="shared" si="152"/>
        <v>0</v>
      </c>
      <c r="AP486" s="31">
        <f t="shared" si="153"/>
        <v>0</v>
      </c>
      <c r="AQ486" s="31">
        <f t="shared" si="154"/>
        <v>0</v>
      </c>
      <c r="AR486" s="31">
        <f t="shared" si="155"/>
        <v>0</v>
      </c>
      <c r="AS486" s="31">
        <f t="shared" si="156"/>
        <v>0</v>
      </c>
      <c r="AT486" s="31">
        <f t="shared" si="157"/>
        <v>0</v>
      </c>
      <c r="AU486" s="31">
        <f t="shared" si="158"/>
        <v>5.76653076034266</v>
      </c>
      <c r="AV486" s="31">
        <f t="shared" si="159"/>
        <v>0</v>
      </c>
      <c r="AW486" s="50">
        <f t="shared" si="160"/>
        <v>0</v>
      </c>
      <c r="AX486" s="30">
        <f t="shared" si="161"/>
        <v>0</v>
      </c>
      <c r="AY486" s="51">
        <f t="shared" si="162"/>
        <v>1</v>
      </c>
    </row>
    <row r="487" spans="1:51" ht="12" customHeight="1">
      <c r="A487" s="8" t="s">
        <v>49</v>
      </c>
      <c r="B487" s="8" t="s">
        <v>272</v>
      </c>
      <c r="C487" s="8">
        <v>2</v>
      </c>
      <c r="D487" s="8" t="s">
        <v>273</v>
      </c>
      <c r="E487" s="9" t="s">
        <v>148</v>
      </c>
      <c r="F487" s="9">
        <v>131</v>
      </c>
      <c r="G487" s="57">
        <v>94.59</v>
      </c>
      <c r="H487" s="8" t="s">
        <v>333</v>
      </c>
      <c r="I487" s="8">
        <v>1</v>
      </c>
      <c r="J487" s="8">
        <v>2</v>
      </c>
      <c r="K487" s="8">
        <v>2</v>
      </c>
      <c r="L487" s="8">
        <v>3</v>
      </c>
      <c r="M487" s="8">
        <v>1</v>
      </c>
      <c r="N487" s="10" t="s">
        <v>59</v>
      </c>
      <c r="O487" s="8">
        <v>9</v>
      </c>
      <c r="P487" s="8">
        <v>3</v>
      </c>
      <c r="Q487" s="7">
        <v>100</v>
      </c>
      <c r="AF487" s="24">
        <f t="shared" si="143"/>
        <v>92</v>
      </c>
      <c r="AG487" s="45">
        <f t="shared" si="144"/>
        <v>2306.612304137064</v>
      </c>
      <c r="AH487" s="46">
        <f t="shared" si="145"/>
        <v>69.1983691241119</v>
      </c>
      <c r="AI487" s="31">
        <f t="shared" si="146"/>
        <v>69.1983691241119</v>
      </c>
      <c r="AJ487" s="31">
        <f t="shared" si="147"/>
        <v>0</v>
      </c>
      <c r="AK487" s="31">
        <f t="shared" si="148"/>
        <v>0</v>
      </c>
      <c r="AL487" s="31">
        <f t="shared" si="149"/>
        <v>0</v>
      </c>
      <c r="AM487" s="31">
        <f t="shared" si="150"/>
        <v>0</v>
      </c>
      <c r="AN487" s="31">
        <f t="shared" si="151"/>
        <v>0</v>
      </c>
      <c r="AO487" s="31">
        <f t="shared" si="152"/>
        <v>0</v>
      </c>
      <c r="AP487" s="31">
        <f t="shared" si="153"/>
        <v>0</v>
      </c>
      <c r="AQ487" s="31">
        <f t="shared" si="154"/>
        <v>0</v>
      </c>
      <c r="AR487" s="31">
        <f t="shared" si="155"/>
        <v>0</v>
      </c>
      <c r="AS487" s="31">
        <f t="shared" si="156"/>
        <v>0</v>
      </c>
      <c r="AT487" s="31">
        <f t="shared" si="157"/>
        <v>0</v>
      </c>
      <c r="AU487" s="31">
        <f t="shared" si="158"/>
        <v>0</v>
      </c>
      <c r="AV487" s="31">
        <f t="shared" si="159"/>
        <v>0</v>
      </c>
      <c r="AW487" s="50">
        <f t="shared" si="160"/>
        <v>0</v>
      </c>
      <c r="AX487" s="30">
        <f t="shared" si="161"/>
        <v>0</v>
      </c>
      <c r="AY487" s="51">
        <f t="shared" si="162"/>
        <v>0</v>
      </c>
    </row>
    <row r="488" spans="1:51" ht="12" customHeight="1">
      <c r="A488" s="8" t="s">
        <v>49</v>
      </c>
      <c r="B488" s="8" t="s">
        <v>272</v>
      </c>
      <c r="C488" s="8">
        <v>3</v>
      </c>
      <c r="D488" s="8" t="s">
        <v>198</v>
      </c>
      <c r="E488" s="9">
        <v>0</v>
      </c>
      <c r="F488" s="9">
        <v>77</v>
      </c>
      <c r="G488" s="57">
        <v>94.975</v>
      </c>
      <c r="H488" s="8" t="s">
        <v>333</v>
      </c>
      <c r="I488" s="8">
        <v>1</v>
      </c>
      <c r="J488" s="8">
        <v>2</v>
      </c>
      <c r="K488" s="8">
        <v>4</v>
      </c>
      <c r="L488" s="8">
        <v>2</v>
      </c>
      <c r="M488" s="8">
        <v>3</v>
      </c>
      <c r="N488" s="10" t="s">
        <v>59</v>
      </c>
      <c r="O488" s="8">
        <v>1</v>
      </c>
      <c r="P488" s="8">
        <v>7</v>
      </c>
      <c r="Q488" s="7"/>
      <c r="V488" s="8">
        <v>95</v>
      </c>
      <c r="AC488" s="8">
        <v>5</v>
      </c>
      <c r="AE488" s="8" t="s">
        <v>70</v>
      </c>
      <c r="AF488" s="24">
        <f t="shared" si="143"/>
        <v>77</v>
      </c>
      <c r="AG488" s="45">
        <f t="shared" si="144"/>
        <v>1930.5342110712386</v>
      </c>
      <c r="AH488" s="46">
        <f t="shared" si="145"/>
        <v>135.13739477498672</v>
      </c>
      <c r="AI488" s="31">
        <f t="shared" si="146"/>
        <v>0</v>
      </c>
      <c r="AJ488" s="31">
        <f t="shared" si="147"/>
        <v>0</v>
      </c>
      <c r="AK488" s="31">
        <f t="shared" si="148"/>
        <v>0</v>
      </c>
      <c r="AL488" s="31">
        <f t="shared" si="149"/>
        <v>0</v>
      </c>
      <c r="AM488" s="31">
        <f t="shared" si="150"/>
        <v>0</v>
      </c>
      <c r="AN488" s="31">
        <f t="shared" si="151"/>
        <v>128.38052503623737</v>
      </c>
      <c r="AO488" s="31">
        <f t="shared" si="152"/>
        <v>0</v>
      </c>
      <c r="AP488" s="31">
        <f t="shared" si="153"/>
        <v>0</v>
      </c>
      <c r="AQ488" s="31">
        <f t="shared" si="154"/>
        <v>0</v>
      </c>
      <c r="AR488" s="31">
        <f t="shared" si="155"/>
        <v>0</v>
      </c>
      <c r="AS488" s="31">
        <f t="shared" si="156"/>
        <v>0</v>
      </c>
      <c r="AT488" s="31">
        <f t="shared" si="157"/>
        <v>0</v>
      </c>
      <c r="AU488" s="31">
        <f t="shared" si="158"/>
        <v>6.756869738749336</v>
      </c>
      <c r="AV488" s="31">
        <f t="shared" si="159"/>
        <v>0</v>
      </c>
      <c r="AW488" s="50">
        <f t="shared" si="160"/>
        <v>0</v>
      </c>
      <c r="AX488" s="30">
        <f t="shared" si="161"/>
        <v>0</v>
      </c>
      <c r="AY488" s="51">
        <f t="shared" si="162"/>
        <v>1</v>
      </c>
    </row>
    <row r="489" spans="1:51" ht="12" customHeight="1">
      <c r="A489" s="8" t="s">
        <v>49</v>
      </c>
      <c r="B489" s="8" t="s">
        <v>272</v>
      </c>
      <c r="C489" s="8">
        <v>3</v>
      </c>
      <c r="D489" s="8" t="s">
        <v>128</v>
      </c>
      <c r="E489" s="9">
        <v>0</v>
      </c>
      <c r="F489" s="9">
        <v>77</v>
      </c>
      <c r="G489" s="57">
        <v>94.975</v>
      </c>
      <c r="H489" s="8" t="s">
        <v>333</v>
      </c>
      <c r="I489" s="8">
        <v>1</v>
      </c>
      <c r="J489" s="8">
        <v>2</v>
      </c>
      <c r="K489" s="8">
        <v>4</v>
      </c>
      <c r="L489" s="8">
        <v>2</v>
      </c>
      <c r="M489" s="8">
        <v>3</v>
      </c>
      <c r="N489" s="10" t="s">
        <v>59</v>
      </c>
      <c r="O489" s="8">
        <v>1</v>
      </c>
      <c r="P489" s="8">
        <v>1</v>
      </c>
      <c r="Q489" s="7"/>
      <c r="V489" s="8">
        <v>95</v>
      </c>
      <c r="AC489" s="8">
        <v>5</v>
      </c>
      <c r="AF489" s="24">
        <f t="shared" si="143"/>
        <v>77</v>
      </c>
      <c r="AG489" s="45">
        <f t="shared" si="144"/>
        <v>1930.5342110712386</v>
      </c>
      <c r="AH489" s="46">
        <f t="shared" si="145"/>
        <v>19.305342110712385</v>
      </c>
      <c r="AI489" s="31">
        <f t="shared" si="146"/>
        <v>0</v>
      </c>
      <c r="AJ489" s="31">
        <f t="shared" si="147"/>
        <v>0</v>
      </c>
      <c r="AK489" s="31">
        <f t="shared" si="148"/>
        <v>0</v>
      </c>
      <c r="AL489" s="31">
        <f t="shared" si="149"/>
        <v>0</v>
      </c>
      <c r="AM489" s="31">
        <f t="shared" si="150"/>
        <v>0</v>
      </c>
      <c r="AN489" s="31">
        <f t="shared" si="151"/>
        <v>18.340075005176764</v>
      </c>
      <c r="AO489" s="31">
        <f t="shared" si="152"/>
        <v>0</v>
      </c>
      <c r="AP489" s="31">
        <f t="shared" si="153"/>
        <v>0</v>
      </c>
      <c r="AQ489" s="31">
        <f t="shared" si="154"/>
        <v>0</v>
      </c>
      <c r="AR489" s="31">
        <f t="shared" si="155"/>
        <v>0</v>
      </c>
      <c r="AS489" s="31">
        <f t="shared" si="156"/>
        <v>0</v>
      </c>
      <c r="AT489" s="31">
        <f t="shared" si="157"/>
        <v>0</v>
      </c>
      <c r="AU489" s="31">
        <f t="shared" si="158"/>
        <v>0.9652671055356192</v>
      </c>
      <c r="AV489" s="31">
        <f t="shared" si="159"/>
        <v>0</v>
      </c>
      <c r="AW489" s="50">
        <f t="shared" si="160"/>
        <v>0</v>
      </c>
      <c r="AX489" s="30">
        <f t="shared" si="161"/>
        <v>0</v>
      </c>
      <c r="AY489" s="51">
        <f t="shared" si="162"/>
        <v>1</v>
      </c>
    </row>
    <row r="490" spans="1:51" ht="12" customHeight="1">
      <c r="A490" s="8" t="s">
        <v>49</v>
      </c>
      <c r="B490" s="8" t="s">
        <v>272</v>
      </c>
      <c r="C490" s="8">
        <v>3</v>
      </c>
      <c r="D490" s="8" t="s">
        <v>128</v>
      </c>
      <c r="E490" s="9">
        <v>0</v>
      </c>
      <c r="F490" s="9">
        <v>77</v>
      </c>
      <c r="G490" s="57">
        <v>94.975</v>
      </c>
      <c r="H490" s="8" t="s">
        <v>333</v>
      </c>
      <c r="I490" s="8">
        <v>2</v>
      </c>
      <c r="J490" s="8">
        <v>2</v>
      </c>
      <c r="K490" s="8">
        <v>9</v>
      </c>
      <c r="L490" s="8">
        <v>2</v>
      </c>
      <c r="M490" s="8">
        <v>3</v>
      </c>
      <c r="N490" s="10" t="s">
        <v>59</v>
      </c>
      <c r="O490" s="8">
        <v>1</v>
      </c>
      <c r="P490" s="8">
        <v>1</v>
      </c>
      <c r="Q490" s="7"/>
      <c r="V490" s="8">
        <v>95</v>
      </c>
      <c r="AC490" s="8">
        <v>5</v>
      </c>
      <c r="AE490" s="8" t="s">
        <v>70</v>
      </c>
      <c r="AF490" s="24">
        <f t="shared" si="143"/>
        <v>77</v>
      </c>
      <c r="AG490" s="45">
        <f t="shared" si="144"/>
        <v>1930.5342110712386</v>
      </c>
      <c r="AH490" s="46">
        <f t="shared" si="145"/>
        <v>19.305342110712385</v>
      </c>
      <c r="AI490" s="31">
        <f t="shared" si="146"/>
        <v>0</v>
      </c>
      <c r="AJ490" s="31">
        <f t="shared" si="147"/>
        <v>0</v>
      </c>
      <c r="AK490" s="31">
        <f t="shared" si="148"/>
        <v>0</v>
      </c>
      <c r="AL490" s="31">
        <f t="shared" si="149"/>
        <v>0</v>
      </c>
      <c r="AM490" s="31">
        <f t="shared" si="150"/>
        <v>0</v>
      </c>
      <c r="AN490" s="31">
        <f t="shared" si="151"/>
        <v>18.340075005176764</v>
      </c>
      <c r="AO490" s="31">
        <f t="shared" si="152"/>
        <v>0</v>
      </c>
      <c r="AP490" s="31">
        <f t="shared" si="153"/>
        <v>0</v>
      </c>
      <c r="AQ490" s="31">
        <f t="shared" si="154"/>
        <v>0</v>
      </c>
      <c r="AR490" s="31">
        <f t="shared" si="155"/>
        <v>0</v>
      </c>
      <c r="AS490" s="31">
        <f t="shared" si="156"/>
        <v>0</v>
      </c>
      <c r="AT490" s="31">
        <f t="shared" si="157"/>
        <v>0</v>
      </c>
      <c r="AU490" s="31">
        <f t="shared" si="158"/>
        <v>0.9652671055356192</v>
      </c>
      <c r="AV490" s="31">
        <f t="shared" si="159"/>
        <v>0</v>
      </c>
      <c r="AW490" s="50">
        <f t="shared" si="160"/>
        <v>0</v>
      </c>
      <c r="AX490" s="30">
        <f t="shared" si="161"/>
        <v>0</v>
      </c>
      <c r="AY490" s="51">
        <f t="shared" si="162"/>
        <v>1</v>
      </c>
    </row>
    <row r="491" spans="1:51" ht="12" customHeight="1">
      <c r="A491" s="8" t="s">
        <v>49</v>
      </c>
      <c r="B491" s="8" t="s">
        <v>272</v>
      </c>
      <c r="C491" s="8">
        <v>3</v>
      </c>
      <c r="D491" s="8" t="s">
        <v>100</v>
      </c>
      <c r="E491" s="9" t="s">
        <v>274</v>
      </c>
      <c r="F491" s="9">
        <v>85</v>
      </c>
      <c r="G491" s="57">
        <v>95.44</v>
      </c>
      <c r="H491" s="8" t="s">
        <v>333</v>
      </c>
      <c r="I491" s="8">
        <v>1</v>
      </c>
      <c r="J491" s="8">
        <v>2</v>
      </c>
      <c r="K491" s="8">
        <v>4</v>
      </c>
      <c r="L491" s="8">
        <v>2</v>
      </c>
      <c r="M491" s="8">
        <v>3</v>
      </c>
      <c r="N491" s="10" t="s">
        <v>59</v>
      </c>
      <c r="O491" s="8">
        <v>1</v>
      </c>
      <c r="P491" s="8">
        <v>3</v>
      </c>
      <c r="Q491" s="7"/>
      <c r="V491" s="8">
        <v>95</v>
      </c>
      <c r="AC491" s="8">
        <v>5</v>
      </c>
      <c r="AF491" s="24">
        <f t="shared" si="143"/>
        <v>8</v>
      </c>
      <c r="AG491" s="45">
        <f t="shared" si="144"/>
        <v>200.57498296844037</v>
      </c>
      <c r="AH491" s="46">
        <f t="shared" si="145"/>
        <v>6.017249489053211</v>
      </c>
      <c r="AI491" s="31">
        <f t="shared" si="146"/>
        <v>0</v>
      </c>
      <c r="AJ491" s="31">
        <f t="shared" si="147"/>
        <v>0</v>
      </c>
      <c r="AK491" s="31">
        <f t="shared" si="148"/>
        <v>0</v>
      </c>
      <c r="AL491" s="31">
        <f t="shared" si="149"/>
        <v>0</v>
      </c>
      <c r="AM491" s="31">
        <f t="shared" si="150"/>
        <v>0</v>
      </c>
      <c r="AN491" s="31">
        <f t="shared" si="151"/>
        <v>5.71638701460055</v>
      </c>
      <c r="AO491" s="31">
        <f t="shared" si="152"/>
        <v>0</v>
      </c>
      <c r="AP491" s="31">
        <f t="shared" si="153"/>
        <v>0</v>
      </c>
      <c r="AQ491" s="31">
        <f t="shared" si="154"/>
        <v>0</v>
      </c>
      <c r="AR491" s="31">
        <f t="shared" si="155"/>
        <v>0</v>
      </c>
      <c r="AS491" s="31">
        <f t="shared" si="156"/>
        <v>0</v>
      </c>
      <c r="AT491" s="31">
        <f t="shared" si="157"/>
        <v>0</v>
      </c>
      <c r="AU491" s="31">
        <f t="shared" si="158"/>
        <v>0.30086247445266057</v>
      </c>
      <c r="AV491" s="31">
        <f t="shared" si="159"/>
        <v>0</v>
      </c>
      <c r="AW491" s="50">
        <f t="shared" si="160"/>
        <v>0</v>
      </c>
      <c r="AX491" s="30">
        <f t="shared" si="161"/>
        <v>0</v>
      </c>
      <c r="AY491" s="51">
        <f t="shared" si="162"/>
        <v>1</v>
      </c>
    </row>
    <row r="492" spans="1:51" ht="12" customHeight="1">
      <c r="A492" s="8" t="s">
        <v>49</v>
      </c>
      <c r="B492" s="8" t="s">
        <v>272</v>
      </c>
      <c r="C492" s="8">
        <v>3</v>
      </c>
      <c r="D492" s="8" t="s">
        <v>100</v>
      </c>
      <c r="E492" s="9" t="s">
        <v>274</v>
      </c>
      <c r="F492" s="9">
        <v>85</v>
      </c>
      <c r="G492" s="57">
        <v>95.44</v>
      </c>
      <c r="H492" s="8" t="s">
        <v>333</v>
      </c>
      <c r="I492" s="8">
        <v>2</v>
      </c>
      <c r="J492" s="8">
        <v>2</v>
      </c>
      <c r="K492" s="8">
        <v>2</v>
      </c>
      <c r="L492" s="8">
        <v>2</v>
      </c>
      <c r="M492" s="8">
        <v>1</v>
      </c>
      <c r="N492" s="10" t="s">
        <v>59</v>
      </c>
      <c r="O492" s="8">
        <v>1</v>
      </c>
      <c r="P492" s="8">
        <v>7</v>
      </c>
      <c r="Q492" s="7">
        <v>100</v>
      </c>
      <c r="AF492" s="24">
        <f t="shared" si="143"/>
        <v>8</v>
      </c>
      <c r="AG492" s="45">
        <f t="shared" si="144"/>
        <v>200.57498296844037</v>
      </c>
      <c r="AH492" s="46">
        <f t="shared" si="145"/>
        <v>14.040248807790826</v>
      </c>
      <c r="AI492" s="31">
        <f t="shared" si="146"/>
        <v>14.040248807790826</v>
      </c>
      <c r="AJ492" s="31">
        <f t="shared" si="147"/>
        <v>0</v>
      </c>
      <c r="AK492" s="31">
        <f t="shared" si="148"/>
        <v>0</v>
      </c>
      <c r="AL492" s="31">
        <f t="shared" si="149"/>
        <v>0</v>
      </c>
      <c r="AM492" s="31">
        <f t="shared" si="150"/>
        <v>0</v>
      </c>
      <c r="AN492" s="31">
        <f t="shared" si="151"/>
        <v>0</v>
      </c>
      <c r="AO492" s="31">
        <f t="shared" si="152"/>
        <v>0</v>
      </c>
      <c r="AP492" s="31">
        <f t="shared" si="153"/>
        <v>0</v>
      </c>
      <c r="AQ492" s="31">
        <f t="shared" si="154"/>
        <v>0</v>
      </c>
      <c r="AR492" s="31">
        <f t="shared" si="155"/>
        <v>0</v>
      </c>
      <c r="AS492" s="31">
        <f t="shared" si="156"/>
        <v>0</v>
      </c>
      <c r="AT492" s="31">
        <f t="shared" si="157"/>
        <v>0</v>
      </c>
      <c r="AU492" s="31">
        <f t="shared" si="158"/>
        <v>0</v>
      </c>
      <c r="AV492" s="31">
        <f t="shared" si="159"/>
        <v>0</v>
      </c>
      <c r="AW492" s="50">
        <f t="shared" si="160"/>
        <v>0</v>
      </c>
      <c r="AX492" s="30">
        <f t="shared" si="161"/>
        <v>0</v>
      </c>
      <c r="AY492" s="51">
        <f t="shared" si="162"/>
        <v>0</v>
      </c>
    </row>
    <row r="493" spans="1:51" ht="12" customHeight="1">
      <c r="A493" s="8" t="s">
        <v>49</v>
      </c>
      <c r="B493" s="8" t="s">
        <v>272</v>
      </c>
      <c r="C493" s="8">
        <v>3</v>
      </c>
      <c r="D493" s="8" t="s">
        <v>275</v>
      </c>
      <c r="E493" s="9">
        <v>85</v>
      </c>
      <c r="F493" s="9">
        <v>130</v>
      </c>
      <c r="G493" s="57">
        <v>95.665</v>
      </c>
      <c r="H493" s="8" t="s">
        <v>278</v>
      </c>
      <c r="I493" s="8">
        <v>1</v>
      </c>
      <c r="J493" s="8">
        <v>2</v>
      </c>
      <c r="K493" s="8">
        <v>2</v>
      </c>
      <c r="L493" s="8">
        <v>2</v>
      </c>
      <c r="M493" s="8">
        <v>3</v>
      </c>
      <c r="N493" s="10" t="s">
        <v>78</v>
      </c>
      <c r="O493" s="8">
        <v>1</v>
      </c>
      <c r="P493" s="8">
        <v>30</v>
      </c>
      <c r="Q493" s="7">
        <v>10</v>
      </c>
      <c r="V493" s="8">
        <v>70</v>
      </c>
      <c r="AC493" s="8">
        <v>20</v>
      </c>
      <c r="AF493" s="24">
        <f t="shared" si="143"/>
        <v>45</v>
      </c>
      <c r="AG493" s="45">
        <f t="shared" si="144"/>
        <v>1128.234279197477</v>
      </c>
      <c r="AH493" s="46">
        <f t="shared" si="145"/>
        <v>338.4702837592431</v>
      </c>
      <c r="AI493" s="31">
        <f t="shared" si="146"/>
        <v>33.84702837592431</v>
      </c>
      <c r="AJ493" s="31">
        <f t="shared" si="147"/>
        <v>0</v>
      </c>
      <c r="AK493" s="31">
        <f t="shared" si="148"/>
        <v>0</v>
      </c>
      <c r="AL493" s="31">
        <f t="shared" si="149"/>
        <v>0</v>
      </c>
      <c r="AM493" s="31">
        <f t="shared" si="150"/>
        <v>0</v>
      </c>
      <c r="AN493" s="31">
        <f t="shared" si="151"/>
        <v>236.92919863147014</v>
      </c>
      <c r="AO493" s="31">
        <f t="shared" si="152"/>
        <v>0</v>
      </c>
      <c r="AP493" s="31">
        <f t="shared" si="153"/>
        <v>0</v>
      </c>
      <c r="AQ493" s="31">
        <f t="shared" si="154"/>
        <v>0</v>
      </c>
      <c r="AR493" s="31">
        <f t="shared" si="155"/>
        <v>0</v>
      </c>
      <c r="AS493" s="31">
        <f t="shared" si="156"/>
        <v>0</v>
      </c>
      <c r="AT493" s="31">
        <f t="shared" si="157"/>
        <v>0</v>
      </c>
      <c r="AU493" s="31">
        <f t="shared" si="158"/>
        <v>67.69405675184862</v>
      </c>
      <c r="AV493" s="31">
        <f t="shared" si="159"/>
        <v>0</v>
      </c>
      <c r="AW493" s="50">
        <f t="shared" si="160"/>
        <v>0</v>
      </c>
      <c r="AX493" s="30">
        <f t="shared" si="161"/>
        <v>1</v>
      </c>
      <c r="AY493" s="51">
        <f t="shared" si="162"/>
        <v>0</v>
      </c>
    </row>
    <row r="494" spans="1:51" ht="12" customHeight="1">
      <c r="A494" s="8" t="s">
        <v>49</v>
      </c>
      <c r="B494" s="8" t="s">
        <v>272</v>
      </c>
      <c r="C494" s="8">
        <v>3</v>
      </c>
      <c r="D494" s="8" t="s">
        <v>276</v>
      </c>
      <c r="E494" s="9">
        <v>85</v>
      </c>
      <c r="F494" s="9">
        <v>130</v>
      </c>
      <c r="G494" s="57">
        <v>95.665</v>
      </c>
      <c r="H494" s="8" t="s">
        <v>333</v>
      </c>
      <c r="I494" s="8">
        <v>2</v>
      </c>
      <c r="J494" s="8">
        <v>2</v>
      </c>
      <c r="K494" s="8">
        <v>4</v>
      </c>
      <c r="L494" s="8">
        <v>2</v>
      </c>
      <c r="M494" s="8">
        <v>3</v>
      </c>
      <c r="N494" s="10" t="s">
        <v>77</v>
      </c>
      <c r="O494" s="8">
        <v>1</v>
      </c>
      <c r="P494" s="8">
        <v>3</v>
      </c>
      <c r="V494" s="7">
        <v>90</v>
      </c>
      <c r="AC494" s="8">
        <v>10</v>
      </c>
      <c r="AF494" s="24">
        <f t="shared" si="143"/>
        <v>45</v>
      </c>
      <c r="AG494" s="45">
        <f t="shared" si="144"/>
        <v>1128.234279197477</v>
      </c>
      <c r="AH494" s="46">
        <f t="shared" si="145"/>
        <v>33.84702837592431</v>
      </c>
      <c r="AI494" s="31">
        <f t="shared" si="146"/>
        <v>0</v>
      </c>
      <c r="AJ494" s="31">
        <f t="shared" si="147"/>
        <v>0</v>
      </c>
      <c r="AK494" s="31">
        <f t="shared" si="148"/>
        <v>0</v>
      </c>
      <c r="AL494" s="31">
        <f t="shared" si="149"/>
        <v>0</v>
      </c>
      <c r="AM494" s="31">
        <f t="shared" si="150"/>
        <v>0</v>
      </c>
      <c r="AN494" s="31">
        <f t="shared" si="151"/>
        <v>30.46232553833188</v>
      </c>
      <c r="AO494" s="31">
        <f t="shared" si="152"/>
        <v>0</v>
      </c>
      <c r="AP494" s="31">
        <f t="shared" si="153"/>
        <v>0</v>
      </c>
      <c r="AQ494" s="31">
        <f t="shared" si="154"/>
        <v>0</v>
      </c>
      <c r="AR494" s="31">
        <f t="shared" si="155"/>
        <v>0</v>
      </c>
      <c r="AS494" s="31">
        <f t="shared" si="156"/>
        <v>0</v>
      </c>
      <c r="AT494" s="31">
        <f t="shared" si="157"/>
        <v>0</v>
      </c>
      <c r="AU494" s="31">
        <f t="shared" si="158"/>
        <v>3.3847028375924313</v>
      </c>
      <c r="AV494" s="31">
        <f t="shared" si="159"/>
        <v>0</v>
      </c>
      <c r="AW494" s="50">
        <f t="shared" si="160"/>
        <v>0</v>
      </c>
      <c r="AX494" s="30">
        <f t="shared" si="161"/>
        <v>0</v>
      </c>
      <c r="AY494" s="51">
        <f t="shared" si="162"/>
        <v>1</v>
      </c>
    </row>
    <row r="495" spans="1:51" ht="12" customHeight="1">
      <c r="A495" s="8" t="s">
        <v>49</v>
      </c>
      <c r="B495" s="8" t="s">
        <v>272</v>
      </c>
      <c r="C495" s="8">
        <v>3</v>
      </c>
      <c r="D495" s="8">
        <v>11</v>
      </c>
      <c r="E495" s="9">
        <v>85</v>
      </c>
      <c r="F495" s="9">
        <v>130</v>
      </c>
      <c r="G495" s="57">
        <v>95.665</v>
      </c>
      <c r="H495" s="8" t="s">
        <v>278</v>
      </c>
      <c r="I495" s="8">
        <v>1</v>
      </c>
      <c r="J495" s="8">
        <v>2</v>
      </c>
      <c r="K495" s="8">
        <v>3</v>
      </c>
      <c r="L495" s="8">
        <v>4</v>
      </c>
      <c r="M495" s="8">
        <v>9</v>
      </c>
      <c r="N495" s="10" t="s">
        <v>277</v>
      </c>
      <c r="O495" s="8">
        <v>9</v>
      </c>
      <c r="P495" s="8">
        <v>45</v>
      </c>
      <c r="Q495" s="7">
        <v>15</v>
      </c>
      <c r="V495" s="8">
        <v>80</v>
      </c>
      <c r="AC495" s="8">
        <v>5</v>
      </c>
      <c r="AF495" s="24">
        <f t="shared" si="143"/>
        <v>45</v>
      </c>
      <c r="AG495" s="45">
        <f t="shared" si="144"/>
        <v>1128.234279197477</v>
      </c>
      <c r="AH495" s="46">
        <f t="shared" si="145"/>
        <v>507.70542563886465</v>
      </c>
      <c r="AI495" s="31">
        <f t="shared" si="146"/>
        <v>76.1558138458297</v>
      </c>
      <c r="AJ495" s="31">
        <f t="shared" si="147"/>
        <v>0</v>
      </c>
      <c r="AK495" s="31">
        <f t="shared" si="148"/>
        <v>0</v>
      </c>
      <c r="AL495" s="31">
        <f t="shared" si="149"/>
        <v>0</v>
      </c>
      <c r="AM495" s="31">
        <f t="shared" si="150"/>
        <v>0</v>
      </c>
      <c r="AN495" s="31">
        <f t="shared" si="151"/>
        <v>406.1643405110917</v>
      </c>
      <c r="AO495" s="31">
        <f t="shared" si="152"/>
        <v>0</v>
      </c>
      <c r="AP495" s="31">
        <f t="shared" si="153"/>
        <v>0</v>
      </c>
      <c r="AQ495" s="31">
        <f t="shared" si="154"/>
        <v>0</v>
      </c>
      <c r="AR495" s="31">
        <f t="shared" si="155"/>
        <v>0</v>
      </c>
      <c r="AS495" s="31">
        <f t="shared" si="156"/>
        <v>0</v>
      </c>
      <c r="AT495" s="31">
        <f t="shared" si="157"/>
        <v>0</v>
      </c>
      <c r="AU495" s="31">
        <f t="shared" si="158"/>
        <v>25.385271281943233</v>
      </c>
      <c r="AV495" s="31">
        <f t="shared" si="159"/>
        <v>0</v>
      </c>
      <c r="AW495" s="50">
        <f t="shared" si="160"/>
        <v>0</v>
      </c>
      <c r="AX495" s="30">
        <f t="shared" si="161"/>
        <v>0</v>
      </c>
      <c r="AY495" s="51">
        <f t="shared" si="162"/>
        <v>1</v>
      </c>
    </row>
    <row r="496" spans="1:51" ht="12" customHeight="1">
      <c r="A496" s="8" t="s">
        <v>49</v>
      </c>
      <c r="B496" s="8" t="s">
        <v>272</v>
      </c>
      <c r="C496" s="8">
        <v>4</v>
      </c>
      <c r="D496" s="8" t="s">
        <v>194</v>
      </c>
      <c r="E496" s="9">
        <v>0</v>
      </c>
      <c r="F496" s="9">
        <v>80</v>
      </c>
      <c r="G496" s="57">
        <v>96.29</v>
      </c>
      <c r="H496" s="8" t="s">
        <v>278</v>
      </c>
      <c r="I496" s="8">
        <v>1</v>
      </c>
      <c r="J496" s="8">
        <v>2</v>
      </c>
      <c r="K496" s="8">
        <v>4</v>
      </c>
      <c r="L496" s="8">
        <v>3</v>
      </c>
      <c r="M496" s="8">
        <v>3</v>
      </c>
      <c r="N496" s="10" t="s">
        <v>78</v>
      </c>
      <c r="O496" s="8">
        <v>2</v>
      </c>
      <c r="P496" s="8">
        <v>4</v>
      </c>
      <c r="V496" s="7">
        <v>98</v>
      </c>
      <c r="AC496" s="8">
        <v>2</v>
      </c>
      <c r="AF496" s="24">
        <f t="shared" si="143"/>
        <v>80</v>
      </c>
      <c r="AG496" s="45">
        <f t="shared" si="144"/>
        <v>2005.7498296844035</v>
      </c>
      <c r="AH496" s="46">
        <f t="shared" si="145"/>
        <v>80.22999318737614</v>
      </c>
      <c r="AI496" s="31">
        <f t="shared" si="146"/>
        <v>0</v>
      </c>
      <c r="AJ496" s="31">
        <f t="shared" si="147"/>
        <v>0</v>
      </c>
      <c r="AK496" s="31">
        <f t="shared" si="148"/>
        <v>0</v>
      </c>
      <c r="AL496" s="31">
        <f t="shared" si="149"/>
        <v>0</v>
      </c>
      <c r="AM496" s="31">
        <f t="shared" si="150"/>
        <v>0</v>
      </c>
      <c r="AN496" s="31">
        <f t="shared" si="151"/>
        <v>78.62539332362861</v>
      </c>
      <c r="AO496" s="31">
        <f t="shared" si="152"/>
        <v>0</v>
      </c>
      <c r="AP496" s="31">
        <f t="shared" si="153"/>
        <v>0</v>
      </c>
      <c r="AQ496" s="31">
        <f t="shared" si="154"/>
        <v>0</v>
      </c>
      <c r="AR496" s="31">
        <f t="shared" si="155"/>
        <v>0</v>
      </c>
      <c r="AS496" s="31">
        <f t="shared" si="156"/>
        <v>0</v>
      </c>
      <c r="AT496" s="31">
        <f t="shared" si="157"/>
        <v>0</v>
      </c>
      <c r="AU496" s="31">
        <f t="shared" si="158"/>
        <v>1.6045998637475227</v>
      </c>
      <c r="AV496" s="31">
        <f t="shared" si="159"/>
        <v>0</v>
      </c>
      <c r="AW496" s="50">
        <f t="shared" si="160"/>
        <v>0</v>
      </c>
      <c r="AX496" s="30">
        <f t="shared" si="161"/>
        <v>0</v>
      </c>
      <c r="AY496" s="51">
        <f t="shared" si="162"/>
        <v>1</v>
      </c>
    </row>
    <row r="497" spans="1:51" ht="12" customHeight="1">
      <c r="A497" s="8" t="s">
        <v>49</v>
      </c>
      <c r="B497" s="8" t="s">
        <v>272</v>
      </c>
      <c r="C497" s="8">
        <v>4</v>
      </c>
      <c r="D497" s="8" t="s">
        <v>194</v>
      </c>
      <c r="E497" s="9">
        <v>0</v>
      </c>
      <c r="F497" s="9">
        <v>80</v>
      </c>
      <c r="G497" s="57">
        <v>96.29</v>
      </c>
      <c r="H497" s="8" t="s">
        <v>278</v>
      </c>
      <c r="I497" s="8">
        <v>2</v>
      </c>
      <c r="J497" s="8">
        <v>2</v>
      </c>
      <c r="K497" s="8">
        <v>2</v>
      </c>
      <c r="L497" s="8">
        <v>2</v>
      </c>
      <c r="M497" s="8">
        <v>3</v>
      </c>
      <c r="N497" s="10" t="s">
        <v>59</v>
      </c>
      <c r="O497" s="8">
        <v>1</v>
      </c>
      <c r="P497" s="8">
        <v>3</v>
      </c>
      <c r="Q497" s="7">
        <v>100</v>
      </c>
      <c r="AF497" s="24">
        <f t="shared" si="143"/>
        <v>80</v>
      </c>
      <c r="AG497" s="45">
        <f t="shared" si="144"/>
        <v>2005.7498296844035</v>
      </c>
      <c r="AH497" s="46">
        <f t="shared" si="145"/>
        <v>60.1724948905321</v>
      </c>
      <c r="AI497" s="31">
        <f t="shared" si="146"/>
        <v>60.1724948905321</v>
      </c>
      <c r="AJ497" s="31">
        <f t="shared" si="147"/>
        <v>0</v>
      </c>
      <c r="AK497" s="31">
        <f t="shared" si="148"/>
        <v>0</v>
      </c>
      <c r="AL497" s="31">
        <f t="shared" si="149"/>
        <v>0</v>
      </c>
      <c r="AM497" s="31">
        <f t="shared" si="150"/>
        <v>0</v>
      </c>
      <c r="AN497" s="31">
        <f t="shared" si="151"/>
        <v>0</v>
      </c>
      <c r="AO497" s="31">
        <f t="shared" si="152"/>
        <v>0</v>
      </c>
      <c r="AP497" s="31">
        <f t="shared" si="153"/>
        <v>0</v>
      </c>
      <c r="AQ497" s="31">
        <f t="shared" si="154"/>
        <v>0</v>
      </c>
      <c r="AR497" s="31">
        <f t="shared" si="155"/>
        <v>0</v>
      </c>
      <c r="AS497" s="31">
        <f t="shared" si="156"/>
        <v>0</v>
      </c>
      <c r="AT497" s="31">
        <f t="shared" si="157"/>
        <v>0</v>
      </c>
      <c r="AU497" s="31">
        <f t="shared" si="158"/>
        <v>0</v>
      </c>
      <c r="AV497" s="31">
        <f t="shared" si="159"/>
        <v>0</v>
      </c>
      <c r="AW497" s="50">
        <f t="shared" si="160"/>
        <v>0</v>
      </c>
      <c r="AX497" s="30">
        <f t="shared" si="161"/>
        <v>0</v>
      </c>
      <c r="AY497" s="51">
        <f t="shared" si="162"/>
        <v>0</v>
      </c>
    </row>
    <row r="498" spans="1:51" ht="12" customHeight="1">
      <c r="A498" s="8" t="s">
        <v>49</v>
      </c>
      <c r="B498" s="8" t="s">
        <v>272</v>
      </c>
      <c r="C498" s="8">
        <v>4</v>
      </c>
      <c r="D498" s="8">
        <v>9</v>
      </c>
      <c r="E498" s="9">
        <v>80</v>
      </c>
      <c r="F498" s="9">
        <v>83</v>
      </c>
      <c r="G498" s="57">
        <v>96.705</v>
      </c>
      <c r="H498" s="8" t="s">
        <v>350</v>
      </c>
      <c r="I498" s="8">
        <v>1</v>
      </c>
      <c r="J498" s="8">
        <v>2</v>
      </c>
      <c r="K498" s="8">
        <v>4</v>
      </c>
      <c r="L498" s="8">
        <v>5</v>
      </c>
      <c r="M498" s="8">
        <v>4</v>
      </c>
      <c r="N498" s="10" t="s">
        <v>77</v>
      </c>
      <c r="P498" s="8">
        <v>13</v>
      </c>
      <c r="S498" s="8">
        <v>5</v>
      </c>
      <c r="U498" s="8">
        <v>15</v>
      </c>
      <c r="V498" s="7">
        <v>75</v>
      </c>
      <c r="AC498" s="8">
        <v>5</v>
      </c>
      <c r="AE498" s="8" t="s">
        <v>70</v>
      </c>
      <c r="AF498" s="24">
        <f t="shared" si="143"/>
        <v>3</v>
      </c>
      <c r="AG498" s="45">
        <f t="shared" si="144"/>
        <v>75.21561861316513</v>
      </c>
      <c r="AH498" s="46">
        <f t="shared" si="145"/>
        <v>9.778030419711468</v>
      </c>
      <c r="AI498" s="31">
        <f t="shared" si="146"/>
        <v>0</v>
      </c>
      <c r="AJ498" s="31">
        <f t="shared" si="147"/>
        <v>0</v>
      </c>
      <c r="AK498" s="31">
        <f t="shared" si="148"/>
        <v>0.48890152098557343</v>
      </c>
      <c r="AL498" s="31">
        <f t="shared" si="149"/>
        <v>0</v>
      </c>
      <c r="AM498" s="31">
        <f t="shared" si="150"/>
        <v>1.4667045629567201</v>
      </c>
      <c r="AN498" s="31">
        <f t="shared" si="151"/>
        <v>7.333522814783601</v>
      </c>
      <c r="AO498" s="31">
        <f t="shared" si="152"/>
        <v>0</v>
      </c>
      <c r="AP498" s="31">
        <f t="shared" si="153"/>
        <v>0</v>
      </c>
      <c r="AQ498" s="31">
        <f t="shared" si="154"/>
        <v>0</v>
      </c>
      <c r="AR498" s="31">
        <f t="shared" si="155"/>
        <v>0</v>
      </c>
      <c r="AS498" s="31">
        <f t="shared" si="156"/>
        <v>0</v>
      </c>
      <c r="AT498" s="31">
        <f t="shared" si="157"/>
        <v>0</v>
      </c>
      <c r="AU498" s="31">
        <f t="shared" si="158"/>
        <v>0.48890152098557343</v>
      </c>
      <c r="AV498" s="31">
        <f t="shared" si="159"/>
        <v>0</v>
      </c>
      <c r="AW498" s="50">
        <f t="shared" si="160"/>
        <v>0</v>
      </c>
      <c r="AX498" s="30">
        <f t="shared" si="161"/>
        <v>0</v>
      </c>
      <c r="AY498" s="51">
        <f t="shared" si="162"/>
        <v>1</v>
      </c>
    </row>
    <row r="499" spans="1:51" ht="12" customHeight="1">
      <c r="A499" s="8" t="s">
        <v>49</v>
      </c>
      <c r="B499" s="8" t="s">
        <v>279</v>
      </c>
      <c r="C499" s="8">
        <v>1</v>
      </c>
      <c r="D499" s="8">
        <v>1</v>
      </c>
      <c r="E499" s="9">
        <v>0</v>
      </c>
      <c r="F499" s="9">
        <v>139</v>
      </c>
      <c r="G499" s="57">
        <v>97.695</v>
      </c>
      <c r="H499" s="8" t="s">
        <v>278</v>
      </c>
      <c r="I499" s="8" t="s">
        <v>56</v>
      </c>
      <c r="P499" s="1">
        <f>SUM(Q499:AE499)</f>
        <v>0</v>
      </c>
      <c r="Q499" s="7"/>
      <c r="AF499" s="24">
        <f t="shared" si="143"/>
        <v>139</v>
      </c>
      <c r="AG499" s="45">
        <f t="shared" si="144"/>
        <v>3484.990329076651</v>
      </c>
      <c r="AH499" s="46">
        <f t="shared" si="145"/>
        <v>0</v>
      </c>
      <c r="AI499" s="31">
        <f t="shared" si="146"/>
        <v>0</v>
      </c>
      <c r="AJ499" s="31">
        <f t="shared" si="147"/>
        <v>0</v>
      </c>
      <c r="AK499" s="31">
        <f t="shared" si="148"/>
        <v>0</v>
      </c>
      <c r="AL499" s="31">
        <f t="shared" si="149"/>
        <v>0</v>
      </c>
      <c r="AM499" s="31">
        <f t="shared" si="150"/>
        <v>0</v>
      </c>
      <c r="AN499" s="31">
        <f t="shared" si="151"/>
        <v>0</v>
      </c>
      <c r="AO499" s="31">
        <f t="shared" si="152"/>
        <v>0</v>
      </c>
      <c r="AP499" s="31">
        <f t="shared" si="153"/>
        <v>0</v>
      </c>
      <c r="AQ499" s="31">
        <f t="shared" si="154"/>
        <v>0</v>
      </c>
      <c r="AR499" s="31">
        <f t="shared" si="155"/>
        <v>0</v>
      </c>
      <c r="AS499" s="31">
        <f t="shared" si="156"/>
        <v>0</v>
      </c>
      <c r="AT499" s="31">
        <f t="shared" si="157"/>
        <v>0</v>
      </c>
      <c r="AU499" s="31">
        <f t="shared" si="158"/>
        <v>0</v>
      </c>
      <c r="AV499" s="31">
        <f t="shared" si="159"/>
        <v>0</v>
      </c>
      <c r="AW499" s="50">
        <f t="shared" si="160"/>
        <v>0</v>
      </c>
      <c r="AX499" s="30">
        <f t="shared" si="161"/>
        <v>0</v>
      </c>
      <c r="AY499" s="51">
        <f t="shared" si="162"/>
        <v>0</v>
      </c>
    </row>
    <row r="500" spans="1:51" ht="12" customHeight="1">
      <c r="A500" s="8" t="s">
        <v>49</v>
      </c>
      <c r="B500" s="8" t="s">
        <v>279</v>
      </c>
      <c r="C500" s="8">
        <v>1</v>
      </c>
      <c r="D500" s="8" t="s">
        <v>280</v>
      </c>
      <c r="E500" s="9">
        <v>0</v>
      </c>
      <c r="F500" s="9">
        <v>139</v>
      </c>
      <c r="G500" s="57">
        <v>97.695</v>
      </c>
      <c r="H500" s="8" t="s">
        <v>278</v>
      </c>
      <c r="I500" s="8">
        <v>2</v>
      </c>
      <c r="J500" s="8">
        <v>2</v>
      </c>
      <c r="K500" s="8">
        <v>4</v>
      </c>
      <c r="L500" s="8">
        <v>4</v>
      </c>
      <c r="M500" s="8">
        <v>3</v>
      </c>
      <c r="N500" s="10" t="s">
        <v>281</v>
      </c>
      <c r="O500" s="8">
        <v>1</v>
      </c>
      <c r="P500" s="8">
        <v>1</v>
      </c>
      <c r="Q500" s="7">
        <v>50</v>
      </c>
      <c r="R500" s="8">
        <v>50</v>
      </c>
      <c r="AF500" s="24">
        <f t="shared" si="143"/>
        <v>139</v>
      </c>
      <c r="AG500" s="45">
        <f t="shared" si="144"/>
        <v>3484.990329076651</v>
      </c>
      <c r="AH500" s="46">
        <f t="shared" si="145"/>
        <v>34.84990329076651</v>
      </c>
      <c r="AI500" s="31">
        <f t="shared" si="146"/>
        <v>17.424951645383256</v>
      </c>
      <c r="AJ500" s="31">
        <f t="shared" si="147"/>
        <v>17.424951645383256</v>
      </c>
      <c r="AK500" s="31">
        <f t="shared" si="148"/>
        <v>0</v>
      </c>
      <c r="AL500" s="31">
        <f t="shared" si="149"/>
        <v>0</v>
      </c>
      <c r="AM500" s="31">
        <f t="shared" si="150"/>
        <v>0</v>
      </c>
      <c r="AN500" s="31">
        <f t="shared" si="151"/>
        <v>0</v>
      </c>
      <c r="AO500" s="31">
        <f t="shared" si="152"/>
        <v>0</v>
      </c>
      <c r="AP500" s="31">
        <f t="shared" si="153"/>
        <v>0</v>
      </c>
      <c r="AQ500" s="31">
        <f t="shared" si="154"/>
        <v>0</v>
      </c>
      <c r="AR500" s="31">
        <f t="shared" si="155"/>
        <v>0</v>
      </c>
      <c r="AS500" s="31">
        <f t="shared" si="156"/>
        <v>0</v>
      </c>
      <c r="AT500" s="31">
        <f t="shared" si="157"/>
        <v>0</v>
      </c>
      <c r="AU500" s="31">
        <f t="shared" si="158"/>
        <v>0</v>
      </c>
      <c r="AV500" s="31">
        <f t="shared" si="159"/>
        <v>0</v>
      </c>
      <c r="AW500" s="50">
        <f t="shared" si="160"/>
        <v>0</v>
      </c>
      <c r="AX500" s="30">
        <f t="shared" si="161"/>
        <v>0</v>
      </c>
      <c r="AY500" s="51">
        <f t="shared" si="162"/>
        <v>0</v>
      </c>
    </row>
    <row r="501" spans="1:51" ht="12" customHeight="1">
      <c r="A501" s="8" t="s">
        <v>49</v>
      </c>
      <c r="B501" s="8" t="s">
        <v>279</v>
      </c>
      <c r="C501" s="8">
        <v>1</v>
      </c>
      <c r="D501" s="8" t="s">
        <v>282</v>
      </c>
      <c r="E501" s="9">
        <v>0</v>
      </c>
      <c r="F501" s="9">
        <v>139</v>
      </c>
      <c r="G501" s="57">
        <v>97.695</v>
      </c>
      <c r="H501" s="8" t="s">
        <v>278</v>
      </c>
      <c r="I501" s="8">
        <v>2</v>
      </c>
      <c r="J501" s="8">
        <v>2</v>
      </c>
      <c r="K501" s="8">
        <v>4</v>
      </c>
      <c r="L501" s="8">
        <v>4</v>
      </c>
      <c r="M501" s="8">
        <v>3</v>
      </c>
      <c r="N501" s="10" t="s">
        <v>281</v>
      </c>
      <c r="O501" s="8">
        <v>1</v>
      </c>
      <c r="P501" s="8">
        <v>1</v>
      </c>
      <c r="Q501" s="7">
        <v>50</v>
      </c>
      <c r="R501" s="8">
        <v>50</v>
      </c>
      <c r="AF501" s="24">
        <f t="shared" si="143"/>
        <v>139</v>
      </c>
      <c r="AG501" s="45">
        <f t="shared" si="144"/>
        <v>3484.990329076651</v>
      </c>
      <c r="AH501" s="46">
        <f t="shared" si="145"/>
        <v>34.84990329076651</v>
      </c>
      <c r="AI501" s="31">
        <f t="shared" si="146"/>
        <v>17.424951645383256</v>
      </c>
      <c r="AJ501" s="31">
        <f t="shared" si="147"/>
        <v>17.424951645383256</v>
      </c>
      <c r="AK501" s="31">
        <f t="shared" si="148"/>
        <v>0</v>
      </c>
      <c r="AL501" s="31">
        <f t="shared" si="149"/>
        <v>0</v>
      </c>
      <c r="AM501" s="31">
        <f t="shared" si="150"/>
        <v>0</v>
      </c>
      <c r="AN501" s="31">
        <f t="shared" si="151"/>
        <v>0</v>
      </c>
      <c r="AO501" s="31">
        <f t="shared" si="152"/>
        <v>0</v>
      </c>
      <c r="AP501" s="31">
        <f t="shared" si="153"/>
        <v>0</v>
      </c>
      <c r="AQ501" s="31">
        <f t="shared" si="154"/>
        <v>0</v>
      </c>
      <c r="AR501" s="31">
        <f t="shared" si="155"/>
        <v>0</v>
      </c>
      <c r="AS501" s="31">
        <f t="shared" si="156"/>
        <v>0</v>
      </c>
      <c r="AT501" s="31">
        <f t="shared" si="157"/>
        <v>0</v>
      </c>
      <c r="AU501" s="31">
        <f t="shared" si="158"/>
        <v>0</v>
      </c>
      <c r="AV501" s="31">
        <f t="shared" si="159"/>
        <v>0</v>
      </c>
      <c r="AW501" s="50">
        <f t="shared" si="160"/>
        <v>0</v>
      </c>
      <c r="AX501" s="30">
        <f t="shared" si="161"/>
        <v>0</v>
      </c>
      <c r="AY501" s="51">
        <f t="shared" si="162"/>
        <v>0</v>
      </c>
    </row>
    <row r="502" spans="1:51" ht="12" customHeight="1">
      <c r="A502" s="8" t="s">
        <v>49</v>
      </c>
      <c r="B502" s="8" t="s">
        <v>279</v>
      </c>
      <c r="C502" s="8">
        <v>1</v>
      </c>
      <c r="D502" s="8" t="s">
        <v>280</v>
      </c>
      <c r="E502" s="9">
        <v>0</v>
      </c>
      <c r="F502" s="9">
        <v>139</v>
      </c>
      <c r="G502" s="57">
        <v>97.695</v>
      </c>
      <c r="H502" s="8" t="s">
        <v>278</v>
      </c>
      <c r="I502" s="8">
        <v>1</v>
      </c>
      <c r="J502" s="8">
        <v>2</v>
      </c>
      <c r="K502" s="8">
        <v>4</v>
      </c>
      <c r="L502" s="8">
        <v>3</v>
      </c>
      <c r="M502" s="8">
        <v>3</v>
      </c>
      <c r="N502" s="10" t="s">
        <v>59</v>
      </c>
      <c r="O502" s="8">
        <v>1</v>
      </c>
      <c r="P502" s="8">
        <v>3</v>
      </c>
      <c r="Q502" s="7">
        <v>100</v>
      </c>
      <c r="AF502" s="24">
        <f t="shared" si="143"/>
        <v>139</v>
      </c>
      <c r="AG502" s="45">
        <f t="shared" si="144"/>
        <v>3484.990329076651</v>
      </c>
      <c r="AH502" s="46">
        <f t="shared" si="145"/>
        <v>104.54970987229953</v>
      </c>
      <c r="AI502" s="31">
        <f t="shared" si="146"/>
        <v>104.54970987229953</v>
      </c>
      <c r="AJ502" s="31">
        <f t="shared" si="147"/>
        <v>0</v>
      </c>
      <c r="AK502" s="31">
        <f t="shared" si="148"/>
        <v>0</v>
      </c>
      <c r="AL502" s="31">
        <f t="shared" si="149"/>
        <v>0</v>
      </c>
      <c r="AM502" s="31">
        <f t="shared" si="150"/>
        <v>0</v>
      </c>
      <c r="AN502" s="31">
        <f t="shared" si="151"/>
        <v>0</v>
      </c>
      <c r="AO502" s="31">
        <f t="shared" si="152"/>
        <v>0</v>
      </c>
      <c r="AP502" s="31">
        <f t="shared" si="153"/>
        <v>0</v>
      </c>
      <c r="AQ502" s="31">
        <f t="shared" si="154"/>
        <v>0</v>
      </c>
      <c r="AR502" s="31">
        <f t="shared" si="155"/>
        <v>0</v>
      </c>
      <c r="AS502" s="31">
        <f t="shared" si="156"/>
        <v>0</v>
      </c>
      <c r="AT502" s="31">
        <f t="shared" si="157"/>
        <v>0</v>
      </c>
      <c r="AU502" s="31">
        <f t="shared" si="158"/>
        <v>0</v>
      </c>
      <c r="AV502" s="31">
        <f t="shared" si="159"/>
        <v>0</v>
      </c>
      <c r="AW502" s="50">
        <f t="shared" si="160"/>
        <v>0</v>
      </c>
      <c r="AX502" s="30">
        <f t="shared" si="161"/>
        <v>0</v>
      </c>
      <c r="AY502" s="51">
        <f t="shared" si="162"/>
        <v>0</v>
      </c>
    </row>
    <row r="503" spans="1:51" ht="12" customHeight="1">
      <c r="A503" s="8" t="s">
        <v>49</v>
      </c>
      <c r="B503" s="8" t="s">
        <v>279</v>
      </c>
      <c r="C503" s="8">
        <v>1</v>
      </c>
      <c r="D503" s="8" t="s">
        <v>282</v>
      </c>
      <c r="E503" s="9">
        <v>0</v>
      </c>
      <c r="F503" s="9">
        <v>139</v>
      </c>
      <c r="G503" s="57">
        <v>97.695</v>
      </c>
      <c r="H503" s="8" t="s">
        <v>278</v>
      </c>
      <c r="I503" s="8">
        <v>1</v>
      </c>
      <c r="J503" s="8">
        <v>2</v>
      </c>
      <c r="K503" s="8">
        <v>4</v>
      </c>
      <c r="L503" s="8">
        <v>3</v>
      </c>
      <c r="M503" s="8">
        <v>3</v>
      </c>
      <c r="N503" s="10" t="s">
        <v>59</v>
      </c>
      <c r="O503" s="8">
        <v>1</v>
      </c>
      <c r="P503" s="8">
        <v>3</v>
      </c>
      <c r="Q503" s="7">
        <v>100</v>
      </c>
      <c r="AF503" s="24">
        <f t="shared" si="143"/>
        <v>139</v>
      </c>
      <c r="AG503" s="45">
        <f t="shared" si="144"/>
        <v>3484.990329076651</v>
      </c>
      <c r="AH503" s="46">
        <f t="shared" si="145"/>
        <v>104.54970987229953</v>
      </c>
      <c r="AI503" s="31">
        <f t="shared" si="146"/>
        <v>104.54970987229953</v>
      </c>
      <c r="AJ503" s="31">
        <f t="shared" si="147"/>
        <v>0</v>
      </c>
      <c r="AK503" s="31">
        <f t="shared" si="148"/>
        <v>0</v>
      </c>
      <c r="AL503" s="31">
        <f t="shared" si="149"/>
        <v>0</v>
      </c>
      <c r="AM503" s="31">
        <f t="shared" si="150"/>
        <v>0</v>
      </c>
      <c r="AN503" s="31">
        <f t="shared" si="151"/>
        <v>0</v>
      </c>
      <c r="AO503" s="31">
        <f t="shared" si="152"/>
        <v>0</v>
      </c>
      <c r="AP503" s="31">
        <f t="shared" si="153"/>
        <v>0</v>
      </c>
      <c r="AQ503" s="31">
        <f t="shared" si="154"/>
        <v>0</v>
      </c>
      <c r="AR503" s="31">
        <f t="shared" si="155"/>
        <v>0</v>
      </c>
      <c r="AS503" s="31">
        <f t="shared" si="156"/>
        <v>0</v>
      </c>
      <c r="AT503" s="31">
        <f t="shared" si="157"/>
        <v>0</v>
      </c>
      <c r="AU503" s="31">
        <f t="shared" si="158"/>
        <v>0</v>
      </c>
      <c r="AV503" s="31">
        <f t="shared" si="159"/>
        <v>0</v>
      </c>
      <c r="AW503" s="50">
        <f t="shared" si="160"/>
        <v>0</v>
      </c>
      <c r="AX503" s="30">
        <f t="shared" si="161"/>
        <v>0</v>
      </c>
      <c r="AY503" s="51">
        <f t="shared" si="162"/>
        <v>0</v>
      </c>
    </row>
    <row r="504" spans="1:51" ht="12" customHeight="1">
      <c r="A504" s="8" t="s">
        <v>49</v>
      </c>
      <c r="B504" s="8" t="s">
        <v>279</v>
      </c>
      <c r="C504" s="8">
        <v>1</v>
      </c>
      <c r="D504" s="8" t="s">
        <v>282</v>
      </c>
      <c r="E504" s="9">
        <v>0</v>
      </c>
      <c r="F504" s="9">
        <v>139</v>
      </c>
      <c r="G504" s="57">
        <v>97.695</v>
      </c>
      <c r="H504" s="8" t="s">
        <v>278</v>
      </c>
      <c r="I504" s="8">
        <v>3</v>
      </c>
      <c r="J504" s="8">
        <v>2</v>
      </c>
      <c r="K504" s="8">
        <v>4</v>
      </c>
      <c r="L504" s="8">
        <v>3</v>
      </c>
      <c r="M504" s="8">
        <v>3</v>
      </c>
      <c r="N504" s="10" t="s">
        <v>59</v>
      </c>
      <c r="O504" s="8">
        <v>1</v>
      </c>
      <c r="P504" s="8">
        <v>3</v>
      </c>
      <c r="Q504" s="7">
        <v>100</v>
      </c>
      <c r="AF504" s="24">
        <f t="shared" si="143"/>
        <v>139</v>
      </c>
      <c r="AG504" s="45">
        <f t="shared" si="144"/>
        <v>3484.990329076651</v>
      </c>
      <c r="AH504" s="46">
        <f t="shared" si="145"/>
        <v>104.54970987229953</v>
      </c>
      <c r="AI504" s="31">
        <f t="shared" si="146"/>
        <v>104.54970987229953</v>
      </c>
      <c r="AJ504" s="31">
        <f t="shared" si="147"/>
        <v>0</v>
      </c>
      <c r="AK504" s="31">
        <f t="shared" si="148"/>
        <v>0</v>
      </c>
      <c r="AL504" s="31">
        <f t="shared" si="149"/>
        <v>0</v>
      </c>
      <c r="AM504" s="31">
        <f t="shared" si="150"/>
        <v>0</v>
      </c>
      <c r="AN504" s="31">
        <f t="shared" si="151"/>
        <v>0</v>
      </c>
      <c r="AO504" s="31">
        <f t="shared" si="152"/>
        <v>0</v>
      </c>
      <c r="AP504" s="31">
        <f t="shared" si="153"/>
        <v>0</v>
      </c>
      <c r="AQ504" s="31">
        <f t="shared" si="154"/>
        <v>0</v>
      </c>
      <c r="AR504" s="31">
        <f t="shared" si="155"/>
        <v>0</v>
      </c>
      <c r="AS504" s="31">
        <f t="shared" si="156"/>
        <v>0</v>
      </c>
      <c r="AT504" s="31">
        <f t="shared" si="157"/>
        <v>0</v>
      </c>
      <c r="AU504" s="31">
        <f t="shared" si="158"/>
        <v>0</v>
      </c>
      <c r="AV504" s="31">
        <f t="shared" si="159"/>
        <v>0</v>
      </c>
      <c r="AW504" s="50">
        <f t="shared" si="160"/>
        <v>0</v>
      </c>
      <c r="AX504" s="30">
        <f t="shared" si="161"/>
        <v>0</v>
      </c>
      <c r="AY504" s="51">
        <f t="shared" si="162"/>
        <v>0</v>
      </c>
    </row>
    <row r="505" spans="1:51" ht="12" customHeight="1">
      <c r="A505" s="8" t="s">
        <v>49</v>
      </c>
      <c r="B505" s="8" t="s">
        <v>279</v>
      </c>
      <c r="C505" s="8">
        <v>1</v>
      </c>
      <c r="D505" s="8" t="s">
        <v>283</v>
      </c>
      <c r="E505" s="9">
        <v>0</v>
      </c>
      <c r="F505" s="9">
        <v>139</v>
      </c>
      <c r="G505" s="57">
        <v>97.695</v>
      </c>
      <c r="H505" s="8" t="s">
        <v>278</v>
      </c>
      <c r="I505" s="8">
        <v>2</v>
      </c>
      <c r="J505" s="8">
        <v>2</v>
      </c>
      <c r="K505" s="8">
        <v>4</v>
      </c>
      <c r="L505" s="8">
        <v>4</v>
      </c>
      <c r="M505" s="8">
        <v>3</v>
      </c>
      <c r="N505" s="10" t="s">
        <v>75</v>
      </c>
      <c r="P505" s="8">
        <v>1</v>
      </c>
      <c r="Q505" s="7"/>
      <c r="V505" s="14">
        <v>10</v>
      </c>
      <c r="AC505" s="8">
        <v>90</v>
      </c>
      <c r="AF505" s="24">
        <f t="shared" si="143"/>
        <v>139</v>
      </c>
      <c r="AG505" s="45">
        <f t="shared" si="144"/>
        <v>3484.990329076651</v>
      </c>
      <c r="AH505" s="46">
        <f t="shared" si="145"/>
        <v>34.84990329076651</v>
      </c>
      <c r="AI505" s="31">
        <f t="shared" si="146"/>
        <v>0</v>
      </c>
      <c r="AJ505" s="31">
        <f t="shared" si="147"/>
        <v>0</v>
      </c>
      <c r="AK505" s="31">
        <f t="shared" si="148"/>
        <v>0</v>
      </c>
      <c r="AL505" s="31">
        <f t="shared" si="149"/>
        <v>0</v>
      </c>
      <c r="AM505" s="31">
        <f t="shared" si="150"/>
        <v>0</v>
      </c>
      <c r="AN505" s="31">
        <f t="shared" si="151"/>
        <v>3.4849903290766515</v>
      </c>
      <c r="AO505" s="31">
        <f t="shared" si="152"/>
        <v>0</v>
      </c>
      <c r="AP505" s="31">
        <f t="shared" si="153"/>
        <v>0</v>
      </c>
      <c r="AQ505" s="31">
        <f t="shared" si="154"/>
        <v>0</v>
      </c>
      <c r="AR505" s="31">
        <f t="shared" si="155"/>
        <v>0</v>
      </c>
      <c r="AS505" s="31">
        <f t="shared" si="156"/>
        <v>0</v>
      </c>
      <c r="AT505" s="31">
        <f t="shared" si="157"/>
        <v>0</v>
      </c>
      <c r="AU505" s="31">
        <f t="shared" si="158"/>
        <v>31.36491296168986</v>
      </c>
      <c r="AV505" s="31">
        <f t="shared" si="159"/>
        <v>0</v>
      </c>
      <c r="AW505" s="50">
        <f t="shared" si="160"/>
        <v>1</v>
      </c>
      <c r="AX505" s="30">
        <f t="shared" si="161"/>
        <v>0</v>
      </c>
      <c r="AY505" s="51">
        <f t="shared" si="162"/>
        <v>0</v>
      </c>
    </row>
    <row r="506" spans="1:51" ht="12" customHeight="1">
      <c r="A506" s="8" t="s">
        <v>49</v>
      </c>
      <c r="B506" s="8" t="s">
        <v>279</v>
      </c>
      <c r="C506" s="8">
        <v>1</v>
      </c>
      <c r="D506" s="8" t="s">
        <v>97</v>
      </c>
      <c r="E506" s="9">
        <v>0</v>
      </c>
      <c r="F506" s="9">
        <v>139</v>
      </c>
      <c r="G506" s="57">
        <v>97.695</v>
      </c>
      <c r="H506" s="8" t="s">
        <v>278</v>
      </c>
      <c r="I506" s="8">
        <v>1</v>
      </c>
      <c r="J506" s="8">
        <v>2</v>
      </c>
      <c r="K506" s="8">
        <v>4</v>
      </c>
      <c r="L506" s="8">
        <v>4</v>
      </c>
      <c r="M506" s="8">
        <v>3</v>
      </c>
      <c r="N506" s="10" t="s">
        <v>111</v>
      </c>
      <c r="P506" s="8">
        <v>5</v>
      </c>
      <c r="V506" s="7">
        <v>90</v>
      </c>
      <c r="AC506" s="8">
        <v>10</v>
      </c>
      <c r="AF506" s="24">
        <f t="shared" si="143"/>
        <v>139</v>
      </c>
      <c r="AG506" s="45">
        <f t="shared" si="144"/>
        <v>3484.990329076651</v>
      </c>
      <c r="AH506" s="46">
        <f t="shared" si="145"/>
        <v>174.24951645383257</v>
      </c>
      <c r="AI506" s="31">
        <f t="shared" si="146"/>
        <v>0</v>
      </c>
      <c r="AJ506" s="31">
        <f t="shared" si="147"/>
        <v>0</v>
      </c>
      <c r="AK506" s="31">
        <f t="shared" si="148"/>
        <v>0</v>
      </c>
      <c r="AL506" s="31">
        <f t="shared" si="149"/>
        <v>0</v>
      </c>
      <c r="AM506" s="31">
        <f t="shared" si="150"/>
        <v>0</v>
      </c>
      <c r="AN506" s="31">
        <f t="shared" si="151"/>
        <v>156.8245648084493</v>
      </c>
      <c r="AO506" s="31">
        <f t="shared" si="152"/>
        <v>0</v>
      </c>
      <c r="AP506" s="31">
        <f t="shared" si="153"/>
        <v>0</v>
      </c>
      <c r="AQ506" s="31">
        <f t="shared" si="154"/>
        <v>0</v>
      </c>
      <c r="AR506" s="31">
        <f t="shared" si="155"/>
        <v>0</v>
      </c>
      <c r="AS506" s="31">
        <f t="shared" si="156"/>
        <v>0</v>
      </c>
      <c r="AT506" s="31">
        <f t="shared" si="157"/>
        <v>0</v>
      </c>
      <c r="AU506" s="31">
        <f t="shared" si="158"/>
        <v>17.424951645383256</v>
      </c>
      <c r="AV506" s="31">
        <f t="shared" si="159"/>
        <v>0</v>
      </c>
      <c r="AW506" s="50">
        <f t="shared" si="160"/>
        <v>0</v>
      </c>
      <c r="AX506" s="30">
        <f t="shared" si="161"/>
        <v>0</v>
      </c>
      <c r="AY506" s="51">
        <f t="shared" si="162"/>
        <v>1</v>
      </c>
    </row>
    <row r="507" spans="1:51" ht="12" customHeight="1">
      <c r="A507" s="8" t="s">
        <v>49</v>
      </c>
      <c r="B507" s="8" t="s">
        <v>279</v>
      </c>
      <c r="C507" s="8">
        <v>1</v>
      </c>
      <c r="D507" s="8" t="s">
        <v>283</v>
      </c>
      <c r="E507" s="9">
        <v>0</v>
      </c>
      <c r="F507" s="9">
        <v>139</v>
      </c>
      <c r="G507" s="57">
        <v>97.695</v>
      </c>
      <c r="H507" s="8" t="s">
        <v>278</v>
      </c>
      <c r="I507" s="8">
        <v>1</v>
      </c>
      <c r="J507" s="8">
        <v>2</v>
      </c>
      <c r="K507" s="8">
        <v>2</v>
      </c>
      <c r="L507" s="8">
        <v>3</v>
      </c>
      <c r="M507" s="8">
        <v>3</v>
      </c>
      <c r="N507" s="10" t="s">
        <v>59</v>
      </c>
      <c r="O507" s="8">
        <v>1</v>
      </c>
      <c r="P507" s="8">
        <v>2</v>
      </c>
      <c r="Q507" s="7">
        <v>100</v>
      </c>
      <c r="AF507" s="24">
        <f t="shared" si="143"/>
        <v>139</v>
      </c>
      <c r="AG507" s="45">
        <f t="shared" si="144"/>
        <v>3484.990329076651</v>
      </c>
      <c r="AH507" s="46">
        <f t="shared" si="145"/>
        <v>69.69980658153302</v>
      </c>
      <c r="AI507" s="31">
        <f t="shared" si="146"/>
        <v>69.69980658153302</v>
      </c>
      <c r="AJ507" s="31">
        <f t="shared" si="147"/>
        <v>0</v>
      </c>
      <c r="AK507" s="31">
        <f t="shared" si="148"/>
        <v>0</v>
      </c>
      <c r="AL507" s="31">
        <f t="shared" si="149"/>
        <v>0</v>
      </c>
      <c r="AM507" s="31">
        <f t="shared" si="150"/>
        <v>0</v>
      </c>
      <c r="AN507" s="31">
        <f t="shared" si="151"/>
        <v>0</v>
      </c>
      <c r="AO507" s="31">
        <f t="shared" si="152"/>
        <v>0</v>
      </c>
      <c r="AP507" s="31">
        <f t="shared" si="153"/>
        <v>0</v>
      </c>
      <c r="AQ507" s="31">
        <f t="shared" si="154"/>
        <v>0</v>
      </c>
      <c r="AR507" s="31">
        <f t="shared" si="155"/>
        <v>0</v>
      </c>
      <c r="AS507" s="31">
        <f t="shared" si="156"/>
        <v>0</v>
      </c>
      <c r="AT507" s="31">
        <f t="shared" si="157"/>
        <v>0</v>
      </c>
      <c r="AU507" s="31">
        <f t="shared" si="158"/>
        <v>0</v>
      </c>
      <c r="AV507" s="31">
        <f t="shared" si="159"/>
        <v>0</v>
      </c>
      <c r="AW507" s="50">
        <f t="shared" si="160"/>
        <v>0</v>
      </c>
      <c r="AX507" s="30">
        <f t="shared" si="161"/>
        <v>0</v>
      </c>
      <c r="AY507" s="51">
        <f t="shared" si="162"/>
        <v>0</v>
      </c>
    </row>
    <row r="508" spans="1:51" ht="12" customHeight="1">
      <c r="A508" s="8" t="s">
        <v>49</v>
      </c>
      <c r="B508" s="8" t="s">
        <v>279</v>
      </c>
      <c r="C508" s="8">
        <v>1</v>
      </c>
      <c r="D508" s="8" t="s">
        <v>97</v>
      </c>
      <c r="E508" s="9">
        <v>0</v>
      </c>
      <c r="F508" s="9">
        <v>139</v>
      </c>
      <c r="G508" s="57">
        <v>97.695</v>
      </c>
      <c r="H508" s="8" t="s">
        <v>278</v>
      </c>
      <c r="I508" s="8">
        <v>2</v>
      </c>
      <c r="J508" s="8">
        <v>2</v>
      </c>
      <c r="K508" s="8">
        <v>2</v>
      </c>
      <c r="L508" s="8">
        <v>2</v>
      </c>
      <c r="M508" s="8">
        <v>3</v>
      </c>
      <c r="N508" s="10" t="s">
        <v>59</v>
      </c>
      <c r="P508" s="8">
        <v>1</v>
      </c>
      <c r="Q508" s="7">
        <v>100</v>
      </c>
      <c r="AF508" s="24">
        <f t="shared" si="143"/>
        <v>139</v>
      </c>
      <c r="AG508" s="45">
        <f t="shared" si="144"/>
        <v>3484.990329076651</v>
      </c>
      <c r="AH508" s="46">
        <f t="shared" si="145"/>
        <v>34.84990329076651</v>
      </c>
      <c r="AI508" s="31">
        <f t="shared" si="146"/>
        <v>34.84990329076651</v>
      </c>
      <c r="AJ508" s="31">
        <f t="shared" si="147"/>
        <v>0</v>
      </c>
      <c r="AK508" s="31">
        <f t="shared" si="148"/>
        <v>0</v>
      </c>
      <c r="AL508" s="31">
        <f t="shared" si="149"/>
        <v>0</v>
      </c>
      <c r="AM508" s="31">
        <f t="shared" si="150"/>
        <v>0</v>
      </c>
      <c r="AN508" s="31">
        <f t="shared" si="151"/>
        <v>0</v>
      </c>
      <c r="AO508" s="31">
        <f t="shared" si="152"/>
        <v>0</v>
      </c>
      <c r="AP508" s="31">
        <f t="shared" si="153"/>
        <v>0</v>
      </c>
      <c r="AQ508" s="31">
        <f t="shared" si="154"/>
        <v>0</v>
      </c>
      <c r="AR508" s="31">
        <f t="shared" si="155"/>
        <v>0</v>
      </c>
      <c r="AS508" s="31">
        <f t="shared" si="156"/>
        <v>0</v>
      </c>
      <c r="AT508" s="31">
        <f t="shared" si="157"/>
        <v>0</v>
      </c>
      <c r="AU508" s="31">
        <f t="shared" si="158"/>
        <v>0</v>
      </c>
      <c r="AV508" s="31">
        <f t="shared" si="159"/>
        <v>0</v>
      </c>
      <c r="AW508" s="50">
        <f t="shared" si="160"/>
        <v>0</v>
      </c>
      <c r="AX508" s="30">
        <f t="shared" si="161"/>
        <v>0</v>
      </c>
      <c r="AY508" s="51">
        <f t="shared" si="162"/>
        <v>0</v>
      </c>
    </row>
    <row r="509" spans="1:51" ht="12" customHeight="1">
      <c r="A509" s="8" t="s">
        <v>49</v>
      </c>
      <c r="B509" s="8" t="s">
        <v>279</v>
      </c>
      <c r="C509" s="8">
        <v>2</v>
      </c>
      <c r="D509" s="8" t="s">
        <v>100</v>
      </c>
      <c r="E509" s="9">
        <v>0</v>
      </c>
      <c r="F509" s="9">
        <v>73</v>
      </c>
      <c r="G509" s="57">
        <v>98.745</v>
      </c>
      <c r="H509" s="8" t="s">
        <v>278</v>
      </c>
      <c r="I509" s="8">
        <v>1</v>
      </c>
      <c r="J509" s="8">
        <v>2</v>
      </c>
      <c r="K509" s="8">
        <v>4</v>
      </c>
      <c r="L509" s="8">
        <v>4</v>
      </c>
      <c r="M509" s="8">
        <v>9</v>
      </c>
      <c r="N509" s="10" t="s">
        <v>285</v>
      </c>
      <c r="O509" s="8">
        <v>9</v>
      </c>
      <c r="P509" s="8">
        <v>5</v>
      </c>
      <c r="Q509" s="7">
        <v>40</v>
      </c>
      <c r="V509" s="8">
        <v>60</v>
      </c>
      <c r="AF509" s="24">
        <f t="shared" si="143"/>
        <v>73</v>
      </c>
      <c r="AG509" s="45">
        <f t="shared" si="144"/>
        <v>1830.246719587018</v>
      </c>
      <c r="AH509" s="46">
        <f t="shared" si="145"/>
        <v>91.51233597935091</v>
      </c>
      <c r="AI509" s="31">
        <f t="shared" si="146"/>
        <v>36.604934391740365</v>
      </c>
      <c r="AJ509" s="31">
        <f t="shared" si="147"/>
        <v>0</v>
      </c>
      <c r="AK509" s="31">
        <f t="shared" si="148"/>
        <v>0</v>
      </c>
      <c r="AL509" s="31">
        <f t="shared" si="149"/>
        <v>0</v>
      </c>
      <c r="AM509" s="31">
        <f t="shared" si="150"/>
        <v>0</v>
      </c>
      <c r="AN509" s="31">
        <f t="shared" si="151"/>
        <v>54.90740158761054</v>
      </c>
      <c r="AO509" s="31">
        <f t="shared" si="152"/>
        <v>0</v>
      </c>
      <c r="AP509" s="31">
        <f t="shared" si="153"/>
        <v>0</v>
      </c>
      <c r="AQ509" s="31">
        <f t="shared" si="154"/>
        <v>0</v>
      </c>
      <c r="AR509" s="31">
        <f t="shared" si="155"/>
        <v>0</v>
      </c>
      <c r="AS509" s="31">
        <f t="shared" si="156"/>
        <v>0</v>
      </c>
      <c r="AT509" s="31">
        <f t="shared" si="157"/>
        <v>0</v>
      </c>
      <c r="AU509" s="31">
        <f t="shared" si="158"/>
        <v>0</v>
      </c>
      <c r="AV509" s="31">
        <f t="shared" si="159"/>
        <v>0</v>
      </c>
      <c r="AW509" s="50">
        <f t="shared" si="160"/>
        <v>0</v>
      </c>
      <c r="AX509" s="30">
        <f t="shared" si="161"/>
        <v>0</v>
      </c>
      <c r="AY509" s="51">
        <f t="shared" si="162"/>
        <v>1</v>
      </c>
    </row>
    <row r="510" spans="1:51" ht="12" customHeight="1">
      <c r="A510" s="8" t="s">
        <v>49</v>
      </c>
      <c r="B510" s="8" t="s">
        <v>279</v>
      </c>
      <c r="C510" s="8">
        <v>2</v>
      </c>
      <c r="D510" s="8" t="s">
        <v>163</v>
      </c>
      <c r="E510" s="9">
        <v>0</v>
      </c>
      <c r="F510" s="9">
        <v>73</v>
      </c>
      <c r="G510" s="57">
        <v>98.745</v>
      </c>
      <c r="H510" s="8" t="s">
        <v>278</v>
      </c>
      <c r="I510" s="8">
        <v>1</v>
      </c>
      <c r="J510" s="8">
        <v>1</v>
      </c>
      <c r="K510" s="8">
        <v>2</v>
      </c>
      <c r="L510" s="8">
        <v>2</v>
      </c>
      <c r="M510" s="8">
        <v>1</v>
      </c>
      <c r="N510" s="10" t="s">
        <v>59</v>
      </c>
      <c r="O510" s="8">
        <v>1</v>
      </c>
      <c r="P510" s="8">
        <v>3</v>
      </c>
      <c r="Q510" s="7">
        <v>100</v>
      </c>
      <c r="AF510" s="24">
        <f t="shared" si="143"/>
        <v>73</v>
      </c>
      <c r="AG510" s="45">
        <f t="shared" si="144"/>
        <v>1830.246719587018</v>
      </c>
      <c r="AH510" s="46">
        <f t="shared" si="145"/>
        <v>54.90740158761054</v>
      </c>
      <c r="AI510" s="31">
        <f t="shared" si="146"/>
        <v>54.90740158761054</v>
      </c>
      <c r="AJ510" s="31">
        <f t="shared" si="147"/>
        <v>0</v>
      </c>
      <c r="AK510" s="31">
        <f t="shared" si="148"/>
        <v>0</v>
      </c>
      <c r="AL510" s="31">
        <f t="shared" si="149"/>
        <v>0</v>
      </c>
      <c r="AM510" s="31">
        <f t="shared" si="150"/>
        <v>0</v>
      </c>
      <c r="AN510" s="31">
        <f t="shared" si="151"/>
        <v>0</v>
      </c>
      <c r="AO510" s="31">
        <f t="shared" si="152"/>
        <v>0</v>
      </c>
      <c r="AP510" s="31">
        <f t="shared" si="153"/>
        <v>0</v>
      </c>
      <c r="AQ510" s="31">
        <f t="shared" si="154"/>
        <v>0</v>
      </c>
      <c r="AR510" s="31">
        <f t="shared" si="155"/>
        <v>0</v>
      </c>
      <c r="AS510" s="31">
        <f t="shared" si="156"/>
        <v>0</v>
      </c>
      <c r="AT510" s="31">
        <f t="shared" si="157"/>
        <v>0</v>
      </c>
      <c r="AU510" s="31">
        <f t="shared" si="158"/>
        <v>0</v>
      </c>
      <c r="AV510" s="31">
        <f t="shared" si="159"/>
        <v>0</v>
      </c>
      <c r="AW510" s="50">
        <f t="shared" si="160"/>
        <v>0</v>
      </c>
      <c r="AX510" s="30">
        <f t="shared" si="161"/>
        <v>0</v>
      </c>
      <c r="AY510" s="51">
        <f t="shared" si="162"/>
        <v>0</v>
      </c>
    </row>
    <row r="511" spans="1:51" ht="12" customHeight="1">
      <c r="A511" s="8" t="s">
        <v>49</v>
      </c>
      <c r="B511" s="8" t="s">
        <v>279</v>
      </c>
      <c r="C511" s="8">
        <v>2</v>
      </c>
      <c r="D511" s="8" t="s">
        <v>163</v>
      </c>
      <c r="E511" s="9">
        <v>0</v>
      </c>
      <c r="F511" s="9">
        <v>73</v>
      </c>
      <c r="G511" s="57">
        <v>98.745</v>
      </c>
      <c r="H511" s="8" t="s">
        <v>278</v>
      </c>
      <c r="I511" s="8">
        <v>2</v>
      </c>
      <c r="J511" s="8">
        <v>1</v>
      </c>
      <c r="K511" s="8">
        <v>2</v>
      </c>
      <c r="L511" s="8">
        <v>2</v>
      </c>
      <c r="M511" s="8">
        <v>1</v>
      </c>
      <c r="N511" s="10" t="s">
        <v>284</v>
      </c>
      <c r="O511" s="8">
        <v>1</v>
      </c>
      <c r="P511" s="8">
        <v>1</v>
      </c>
      <c r="Q511" s="7">
        <v>100</v>
      </c>
      <c r="AF511" s="24">
        <f t="shared" si="143"/>
        <v>73</v>
      </c>
      <c r="AG511" s="45">
        <f t="shared" si="144"/>
        <v>1830.246719587018</v>
      </c>
      <c r="AH511" s="46">
        <f t="shared" si="145"/>
        <v>18.302467195870182</v>
      </c>
      <c r="AI511" s="31">
        <f t="shared" si="146"/>
        <v>18.302467195870182</v>
      </c>
      <c r="AJ511" s="31">
        <f t="shared" si="147"/>
        <v>0</v>
      </c>
      <c r="AK511" s="31">
        <f t="shared" si="148"/>
        <v>0</v>
      </c>
      <c r="AL511" s="31">
        <f t="shared" si="149"/>
        <v>0</v>
      </c>
      <c r="AM511" s="31">
        <f t="shared" si="150"/>
        <v>0</v>
      </c>
      <c r="AN511" s="31">
        <f t="shared" si="151"/>
        <v>0</v>
      </c>
      <c r="AO511" s="31">
        <f t="shared" si="152"/>
        <v>0</v>
      </c>
      <c r="AP511" s="31">
        <f t="shared" si="153"/>
        <v>0</v>
      </c>
      <c r="AQ511" s="31">
        <f t="shared" si="154"/>
        <v>0</v>
      </c>
      <c r="AR511" s="31">
        <f t="shared" si="155"/>
        <v>0</v>
      </c>
      <c r="AS511" s="31">
        <f t="shared" si="156"/>
        <v>0</v>
      </c>
      <c r="AT511" s="31">
        <f t="shared" si="157"/>
        <v>0</v>
      </c>
      <c r="AU511" s="31">
        <f t="shared" si="158"/>
        <v>0</v>
      </c>
      <c r="AV511" s="31">
        <f t="shared" si="159"/>
        <v>0</v>
      </c>
      <c r="AW511" s="50">
        <f t="shared" si="160"/>
        <v>0</v>
      </c>
      <c r="AX511" s="30">
        <f t="shared" si="161"/>
        <v>0</v>
      </c>
      <c r="AY511" s="51">
        <f t="shared" si="162"/>
        <v>0</v>
      </c>
    </row>
    <row r="512" spans="1:51" ht="12" customHeight="1">
      <c r="A512" s="8" t="s">
        <v>49</v>
      </c>
      <c r="B512" s="8" t="s">
        <v>279</v>
      </c>
      <c r="C512" s="8">
        <v>2</v>
      </c>
      <c r="D512" s="8">
        <v>5</v>
      </c>
      <c r="E512" s="9">
        <v>0</v>
      </c>
      <c r="F512" s="9">
        <v>73</v>
      </c>
      <c r="G512" s="57">
        <v>98.745</v>
      </c>
      <c r="H512" s="8" t="s">
        <v>278</v>
      </c>
      <c r="I512" s="8">
        <v>1</v>
      </c>
      <c r="J512" s="8">
        <v>2</v>
      </c>
      <c r="K512" s="8">
        <v>4</v>
      </c>
      <c r="L512" s="8">
        <v>3</v>
      </c>
      <c r="M512" s="8">
        <v>3</v>
      </c>
      <c r="N512" s="10" t="s">
        <v>99</v>
      </c>
      <c r="O512" s="8">
        <v>1</v>
      </c>
      <c r="P512" s="8">
        <v>1</v>
      </c>
      <c r="Q512" s="7"/>
      <c r="AB512" s="8">
        <v>30</v>
      </c>
      <c r="AC512" s="8">
        <v>70</v>
      </c>
      <c r="AF512" s="24">
        <f t="shared" si="143"/>
        <v>73</v>
      </c>
      <c r="AG512" s="45">
        <f t="shared" si="144"/>
        <v>1830.246719587018</v>
      </c>
      <c r="AH512" s="46">
        <f t="shared" si="145"/>
        <v>18.302467195870182</v>
      </c>
      <c r="AI512" s="31">
        <f t="shared" si="146"/>
        <v>0</v>
      </c>
      <c r="AJ512" s="31">
        <f t="shared" si="147"/>
        <v>0</v>
      </c>
      <c r="AK512" s="31">
        <f t="shared" si="148"/>
        <v>0</v>
      </c>
      <c r="AL512" s="31">
        <f t="shared" si="149"/>
        <v>0</v>
      </c>
      <c r="AM512" s="31">
        <f t="shared" si="150"/>
        <v>0</v>
      </c>
      <c r="AN512" s="31">
        <f t="shared" si="151"/>
        <v>0</v>
      </c>
      <c r="AO512" s="31">
        <f t="shared" si="152"/>
        <v>0</v>
      </c>
      <c r="AP512" s="31">
        <f t="shared" si="153"/>
        <v>0</v>
      </c>
      <c r="AQ512" s="31">
        <f t="shared" si="154"/>
        <v>0</v>
      </c>
      <c r="AR512" s="31">
        <f t="shared" si="155"/>
        <v>0</v>
      </c>
      <c r="AS512" s="31">
        <f t="shared" si="156"/>
        <v>0</v>
      </c>
      <c r="AT512" s="31">
        <f t="shared" si="157"/>
        <v>5.490740158761055</v>
      </c>
      <c r="AU512" s="31">
        <f t="shared" si="158"/>
        <v>12.811727037109128</v>
      </c>
      <c r="AV512" s="31">
        <f t="shared" si="159"/>
        <v>0</v>
      </c>
      <c r="AW512" s="50">
        <f t="shared" si="160"/>
        <v>1</v>
      </c>
      <c r="AX512" s="30">
        <f t="shared" si="161"/>
        <v>0</v>
      </c>
      <c r="AY512" s="51">
        <f t="shared" si="162"/>
        <v>0</v>
      </c>
    </row>
    <row r="513" spans="1:51" ht="12" customHeight="1">
      <c r="A513" s="8" t="s">
        <v>49</v>
      </c>
      <c r="B513" s="8" t="s">
        <v>279</v>
      </c>
      <c r="C513" s="8">
        <v>2</v>
      </c>
      <c r="D513" s="8" t="s">
        <v>286</v>
      </c>
      <c r="E513" s="9">
        <v>73</v>
      </c>
      <c r="F513" s="9">
        <v>83</v>
      </c>
      <c r="G513" s="57">
        <v>99.16</v>
      </c>
      <c r="H513" s="8" t="s">
        <v>332</v>
      </c>
      <c r="I513" s="8" t="s">
        <v>56</v>
      </c>
      <c r="P513" s="1">
        <f>SUM(Q513:AE513)</f>
        <v>0</v>
      </c>
      <c r="Q513" s="7"/>
      <c r="AF513" s="24">
        <f t="shared" si="143"/>
        <v>10</v>
      </c>
      <c r="AG513" s="45">
        <f t="shared" si="144"/>
        <v>250.71872871055044</v>
      </c>
      <c r="AH513" s="46">
        <f t="shared" si="145"/>
        <v>0</v>
      </c>
      <c r="AI513" s="31">
        <f t="shared" si="146"/>
        <v>0</v>
      </c>
      <c r="AJ513" s="31">
        <f t="shared" si="147"/>
        <v>0</v>
      </c>
      <c r="AK513" s="31">
        <f t="shared" si="148"/>
        <v>0</v>
      </c>
      <c r="AL513" s="31">
        <f t="shared" si="149"/>
        <v>0</v>
      </c>
      <c r="AM513" s="31">
        <f t="shared" si="150"/>
        <v>0</v>
      </c>
      <c r="AN513" s="31">
        <f t="shared" si="151"/>
        <v>0</v>
      </c>
      <c r="AO513" s="31">
        <f t="shared" si="152"/>
        <v>0</v>
      </c>
      <c r="AP513" s="31">
        <f t="shared" si="153"/>
        <v>0</v>
      </c>
      <c r="AQ513" s="31">
        <f t="shared" si="154"/>
        <v>0</v>
      </c>
      <c r="AR513" s="31">
        <f t="shared" si="155"/>
        <v>0</v>
      </c>
      <c r="AS513" s="31">
        <f t="shared" si="156"/>
        <v>0</v>
      </c>
      <c r="AT513" s="31">
        <f t="shared" si="157"/>
        <v>0</v>
      </c>
      <c r="AU513" s="31">
        <f t="shared" si="158"/>
        <v>0</v>
      </c>
      <c r="AV513" s="31">
        <f t="shared" si="159"/>
        <v>0</v>
      </c>
      <c r="AW513" s="50">
        <f t="shared" si="160"/>
        <v>0</v>
      </c>
      <c r="AX513" s="30">
        <f t="shared" si="161"/>
        <v>0</v>
      </c>
      <c r="AY513" s="51">
        <f t="shared" si="162"/>
        <v>0</v>
      </c>
    </row>
    <row r="514" spans="1:51" ht="12" customHeight="1">
      <c r="A514" s="8" t="s">
        <v>49</v>
      </c>
      <c r="B514" s="8" t="s">
        <v>279</v>
      </c>
      <c r="C514" s="8">
        <v>2</v>
      </c>
      <c r="D514" s="8">
        <v>11</v>
      </c>
      <c r="E514" s="9">
        <v>83</v>
      </c>
      <c r="F514" s="9">
        <v>99</v>
      </c>
      <c r="G514" s="57">
        <v>99.29</v>
      </c>
      <c r="H514" s="8" t="s">
        <v>278</v>
      </c>
      <c r="I514" s="8" t="s">
        <v>56</v>
      </c>
      <c r="P514" s="1">
        <f>SUM(Q514:AE514)</f>
        <v>0</v>
      </c>
      <c r="Q514" s="7"/>
      <c r="AF514" s="24">
        <f t="shared" si="143"/>
        <v>16</v>
      </c>
      <c r="AG514" s="45">
        <f t="shared" si="144"/>
        <v>401.14996593688073</v>
      </c>
      <c r="AH514" s="46">
        <f t="shared" si="145"/>
        <v>0</v>
      </c>
      <c r="AI514" s="31">
        <f t="shared" si="146"/>
        <v>0</v>
      </c>
      <c r="AJ514" s="31">
        <f t="shared" si="147"/>
        <v>0</v>
      </c>
      <c r="AK514" s="31">
        <f t="shared" si="148"/>
        <v>0</v>
      </c>
      <c r="AL514" s="31">
        <f t="shared" si="149"/>
        <v>0</v>
      </c>
      <c r="AM514" s="31">
        <f t="shared" si="150"/>
        <v>0</v>
      </c>
      <c r="AN514" s="31">
        <f t="shared" si="151"/>
        <v>0</v>
      </c>
      <c r="AO514" s="31">
        <f t="shared" si="152"/>
        <v>0</v>
      </c>
      <c r="AP514" s="31">
        <f t="shared" si="153"/>
        <v>0</v>
      </c>
      <c r="AQ514" s="31">
        <f t="shared" si="154"/>
        <v>0</v>
      </c>
      <c r="AR514" s="31">
        <f t="shared" si="155"/>
        <v>0</v>
      </c>
      <c r="AS514" s="31">
        <f t="shared" si="156"/>
        <v>0</v>
      </c>
      <c r="AT514" s="31">
        <f t="shared" si="157"/>
        <v>0</v>
      </c>
      <c r="AU514" s="31">
        <f t="shared" si="158"/>
        <v>0</v>
      </c>
      <c r="AV514" s="31">
        <f t="shared" si="159"/>
        <v>0</v>
      </c>
      <c r="AW514" s="50">
        <f t="shared" si="160"/>
        <v>0</v>
      </c>
      <c r="AX514" s="30">
        <f t="shared" si="161"/>
        <v>0</v>
      </c>
      <c r="AY514" s="51">
        <f t="shared" si="162"/>
        <v>0</v>
      </c>
    </row>
    <row r="515" spans="1:51" ht="12" customHeight="1">
      <c r="A515" s="8" t="s">
        <v>49</v>
      </c>
      <c r="B515" s="8" t="s">
        <v>279</v>
      </c>
      <c r="C515" s="8">
        <v>2</v>
      </c>
      <c r="D515" s="8">
        <v>10</v>
      </c>
      <c r="E515" s="9">
        <v>83</v>
      </c>
      <c r="F515" s="9">
        <v>99</v>
      </c>
      <c r="G515" s="57">
        <v>99.29</v>
      </c>
      <c r="H515" s="8" t="s">
        <v>332</v>
      </c>
      <c r="I515" s="8">
        <v>1</v>
      </c>
      <c r="J515" s="8">
        <v>2</v>
      </c>
      <c r="K515" s="8">
        <v>4</v>
      </c>
      <c r="L515" s="8">
        <v>3</v>
      </c>
      <c r="M515" s="8">
        <v>3</v>
      </c>
      <c r="N515" s="10" t="s">
        <v>287</v>
      </c>
      <c r="O515" s="8">
        <v>1</v>
      </c>
      <c r="P515" s="8">
        <v>1</v>
      </c>
      <c r="Q515" s="7">
        <v>50</v>
      </c>
      <c r="R515" s="14">
        <v>50</v>
      </c>
      <c r="AF515" s="24">
        <f t="shared" si="143"/>
        <v>16</v>
      </c>
      <c r="AG515" s="45">
        <f t="shared" si="144"/>
        <v>401.14996593688073</v>
      </c>
      <c r="AH515" s="46">
        <f t="shared" si="145"/>
        <v>4.011499659368807</v>
      </c>
      <c r="AI515" s="31">
        <f t="shared" si="146"/>
        <v>2.0057498296844036</v>
      </c>
      <c r="AJ515" s="31">
        <f t="shared" si="147"/>
        <v>2.0057498296844036</v>
      </c>
      <c r="AK515" s="31">
        <f t="shared" si="148"/>
        <v>0</v>
      </c>
      <c r="AL515" s="31">
        <f t="shared" si="149"/>
        <v>0</v>
      </c>
      <c r="AM515" s="31">
        <f t="shared" si="150"/>
        <v>0</v>
      </c>
      <c r="AN515" s="31">
        <f t="shared" si="151"/>
        <v>0</v>
      </c>
      <c r="AO515" s="31">
        <f t="shared" si="152"/>
        <v>0</v>
      </c>
      <c r="AP515" s="31">
        <f t="shared" si="153"/>
        <v>0</v>
      </c>
      <c r="AQ515" s="31">
        <f t="shared" si="154"/>
        <v>0</v>
      </c>
      <c r="AR515" s="31">
        <f t="shared" si="155"/>
        <v>0</v>
      </c>
      <c r="AS515" s="31">
        <f t="shared" si="156"/>
        <v>0</v>
      </c>
      <c r="AT515" s="31">
        <f t="shared" si="157"/>
        <v>0</v>
      </c>
      <c r="AU515" s="31">
        <f t="shared" si="158"/>
        <v>0</v>
      </c>
      <c r="AV515" s="31">
        <f t="shared" si="159"/>
        <v>0</v>
      </c>
      <c r="AW515" s="50">
        <f t="shared" si="160"/>
        <v>0</v>
      </c>
      <c r="AX515" s="30">
        <f t="shared" si="161"/>
        <v>0</v>
      </c>
      <c r="AY515" s="51">
        <f t="shared" si="162"/>
        <v>0</v>
      </c>
    </row>
    <row r="516" spans="1:51" ht="12" customHeight="1">
      <c r="A516" s="8" t="s">
        <v>49</v>
      </c>
      <c r="B516" s="8" t="s">
        <v>279</v>
      </c>
      <c r="C516" s="8">
        <v>2</v>
      </c>
      <c r="D516" s="8">
        <v>12</v>
      </c>
      <c r="E516" s="9">
        <v>83</v>
      </c>
      <c r="F516" s="9">
        <v>99</v>
      </c>
      <c r="G516" s="57">
        <v>99.29</v>
      </c>
      <c r="H516" s="8" t="s">
        <v>278</v>
      </c>
      <c r="I516" s="8">
        <v>1</v>
      </c>
      <c r="J516" s="8">
        <v>2</v>
      </c>
      <c r="K516" s="8">
        <v>1</v>
      </c>
      <c r="L516" s="8">
        <v>1</v>
      </c>
      <c r="M516" s="8">
        <v>3</v>
      </c>
      <c r="N516" s="10" t="s">
        <v>77</v>
      </c>
      <c r="O516" s="8">
        <v>1</v>
      </c>
      <c r="Q516" s="7"/>
      <c r="R516" s="8">
        <v>5</v>
      </c>
      <c r="S516" s="8">
        <v>45</v>
      </c>
      <c r="U516" s="8">
        <v>50</v>
      </c>
      <c r="AF516" s="24">
        <f aca="true" t="shared" si="163" ref="AF516:AF579">F516-E516</f>
        <v>16</v>
      </c>
      <c r="AG516" s="45">
        <f aca="true" t="shared" si="164" ref="AG516:AG579">AF516*PI()*(2.825^2)</f>
        <v>401.14996593688073</v>
      </c>
      <c r="AH516" s="46">
        <f aca="true" t="shared" si="165" ref="AH516:AH579">(P516/100)*AG516</f>
        <v>0</v>
      </c>
      <c r="AI516" s="31">
        <f aca="true" t="shared" si="166" ref="AI516:AI579">(Q516/100)*$AH516</f>
        <v>0</v>
      </c>
      <c r="AJ516" s="31">
        <f aca="true" t="shared" si="167" ref="AJ516:AJ579">(R516/100)*$AH516</f>
        <v>0</v>
      </c>
      <c r="AK516" s="31">
        <f aca="true" t="shared" si="168" ref="AK516:AK579">(S516/100)*$AH516</f>
        <v>0</v>
      </c>
      <c r="AL516" s="31">
        <f aca="true" t="shared" si="169" ref="AL516:AL579">(T516/100)*$AH516</f>
        <v>0</v>
      </c>
      <c r="AM516" s="31">
        <f aca="true" t="shared" si="170" ref="AM516:AM579">(U516/100)*$AH516</f>
        <v>0</v>
      </c>
      <c r="AN516" s="31">
        <f aca="true" t="shared" si="171" ref="AN516:AN579">(V516/100)*$AH516</f>
        <v>0</v>
      </c>
      <c r="AO516" s="31">
        <f aca="true" t="shared" si="172" ref="AO516:AO579">(W516/100)*$AH516</f>
        <v>0</v>
      </c>
      <c r="AP516" s="31">
        <f aca="true" t="shared" si="173" ref="AP516:AP579">(X516/100)*$AH516</f>
        <v>0</v>
      </c>
      <c r="AQ516" s="31">
        <f aca="true" t="shared" si="174" ref="AQ516:AQ579">(Y516/100)*$AH516</f>
        <v>0</v>
      </c>
      <c r="AR516" s="31">
        <f aca="true" t="shared" si="175" ref="AR516:AR579">(Z516/100)*$AH516</f>
        <v>0</v>
      </c>
      <c r="AS516" s="31">
        <f aca="true" t="shared" si="176" ref="AS516:AS579">(AA516/100)*$AH516</f>
        <v>0</v>
      </c>
      <c r="AT516" s="31">
        <f aca="true" t="shared" si="177" ref="AT516:AT579">(AB516/100)*$AH516</f>
        <v>0</v>
      </c>
      <c r="AU516" s="31">
        <f aca="true" t="shared" si="178" ref="AU516:AU579">(AC516/100)*$AH516</f>
        <v>0</v>
      </c>
      <c r="AV516" s="31">
        <f aca="true" t="shared" si="179" ref="AV516:AV579">(AD516/100)*$AH516</f>
        <v>0</v>
      </c>
      <c r="AW516" s="50">
        <f t="shared" si="160"/>
        <v>0</v>
      </c>
      <c r="AX516" s="30">
        <f t="shared" si="161"/>
        <v>0</v>
      </c>
      <c r="AY516" s="51">
        <f t="shared" si="162"/>
        <v>0</v>
      </c>
    </row>
    <row r="517" spans="1:51" ht="12" customHeight="1">
      <c r="A517" s="8" t="s">
        <v>49</v>
      </c>
      <c r="B517" s="8" t="s">
        <v>279</v>
      </c>
      <c r="C517" s="8">
        <v>2</v>
      </c>
      <c r="D517" s="8">
        <v>13</v>
      </c>
      <c r="E517" s="9">
        <v>99</v>
      </c>
      <c r="F517" s="9">
        <v>111</v>
      </c>
      <c r="G517" s="57">
        <v>99.43</v>
      </c>
      <c r="H517" s="8" t="s">
        <v>332</v>
      </c>
      <c r="I517" s="8" t="s">
        <v>56</v>
      </c>
      <c r="P517" s="1">
        <f>SUM(Q517:AE517)</f>
        <v>0</v>
      </c>
      <c r="Q517" s="7"/>
      <c r="AF517" s="24">
        <f t="shared" si="163"/>
        <v>12</v>
      </c>
      <c r="AG517" s="45">
        <f t="shared" si="164"/>
        <v>300.86247445266054</v>
      </c>
      <c r="AH517" s="46">
        <f t="shared" si="165"/>
        <v>0</v>
      </c>
      <c r="AI517" s="31">
        <f t="shared" si="166"/>
        <v>0</v>
      </c>
      <c r="AJ517" s="31">
        <f t="shared" si="167"/>
        <v>0</v>
      </c>
      <c r="AK517" s="31">
        <f t="shared" si="168"/>
        <v>0</v>
      </c>
      <c r="AL517" s="31">
        <f t="shared" si="169"/>
        <v>0</v>
      </c>
      <c r="AM517" s="31">
        <f t="shared" si="170"/>
        <v>0</v>
      </c>
      <c r="AN517" s="31">
        <f t="shared" si="171"/>
        <v>0</v>
      </c>
      <c r="AO517" s="31">
        <f t="shared" si="172"/>
        <v>0</v>
      </c>
      <c r="AP517" s="31">
        <f t="shared" si="173"/>
        <v>0</v>
      </c>
      <c r="AQ517" s="31">
        <f t="shared" si="174"/>
        <v>0</v>
      </c>
      <c r="AR517" s="31">
        <f t="shared" si="175"/>
        <v>0</v>
      </c>
      <c r="AS517" s="31">
        <f t="shared" si="176"/>
        <v>0</v>
      </c>
      <c r="AT517" s="31">
        <f t="shared" si="177"/>
        <v>0</v>
      </c>
      <c r="AU517" s="31">
        <f t="shared" si="178"/>
        <v>0</v>
      </c>
      <c r="AV517" s="31">
        <f t="shared" si="179"/>
        <v>0</v>
      </c>
      <c r="AW517" s="50">
        <f aca="true" t="shared" si="180" ref="AW517:AW580">IF(AC517+AB517&gt;40,1,0)</f>
        <v>0</v>
      </c>
      <c r="AX517" s="30">
        <f aca="true" t="shared" si="181" ref="AX517:AX580">IF(AND(AND(AB517+AC517&lt;45,AB517+AC517&gt;10),V517&gt;(100-AB517+AC517)/2),1,0)</f>
        <v>0</v>
      </c>
      <c r="AY517" s="51">
        <f t="shared" si="162"/>
        <v>0</v>
      </c>
    </row>
    <row r="518" spans="1:51" ht="12" customHeight="1">
      <c r="A518" s="8" t="s">
        <v>49</v>
      </c>
      <c r="B518" s="8" t="s">
        <v>279</v>
      </c>
      <c r="C518" s="8">
        <v>2</v>
      </c>
      <c r="D518" s="8">
        <v>14</v>
      </c>
      <c r="E518" s="9">
        <v>99</v>
      </c>
      <c r="F518" s="9">
        <v>111</v>
      </c>
      <c r="G518" s="57">
        <v>99.43</v>
      </c>
      <c r="H518" s="8" t="s">
        <v>332</v>
      </c>
      <c r="I518" s="8">
        <v>1</v>
      </c>
      <c r="J518" s="8">
        <v>2</v>
      </c>
      <c r="K518" s="8">
        <v>4</v>
      </c>
      <c r="L518" s="8">
        <v>3</v>
      </c>
      <c r="M518" s="8">
        <v>3</v>
      </c>
      <c r="N518" s="10" t="s">
        <v>77</v>
      </c>
      <c r="O518" s="8">
        <v>1</v>
      </c>
      <c r="P518" s="8">
        <v>1</v>
      </c>
      <c r="Q518" s="7"/>
      <c r="V518" s="8">
        <v>100</v>
      </c>
      <c r="AF518" s="24">
        <f t="shared" si="163"/>
        <v>12</v>
      </c>
      <c r="AG518" s="45">
        <f t="shared" si="164"/>
        <v>300.86247445266054</v>
      </c>
      <c r="AH518" s="46">
        <f t="shared" si="165"/>
        <v>3.0086247445266054</v>
      </c>
      <c r="AI518" s="31">
        <f t="shared" si="166"/>
        <v>0</v>
      </c>
      <c r="AJ518" s="31">
        <f t="shared" si="167"/>
        <v>0</v>
      </c>
      <c r="AK518" s="31">
        <f t="shared" si="168"/>
        <v>0</v>
      </c>
      <c r="AL518" s="31">
        <f t="shared" si="169"/>
        <v>0</v>
      </c>
      <c r="AM518" s="31">
        <f t="shared" si="170"/>
        <v>0</v>
      </c>
      <c r="AN518" s="31">
        <f t="shared" si="171"/>
        <v>3.0086247445266054</v>
      </c>
      <c r="AO518" s="31">
        <f t="shared" si="172"/>
        <v>0</v>
      </c>
      <c r="AP518" s="31">
        <f t="shared" si="173"/>
        <v>0</v>
      </c>
      <c r="AQ518" s="31">
        <f t="shared" si="174"/>
        <v>0</v>
      </c>
      <c r="AR518" s="31">
        <f t="shared" si="175"/>
        <v>0</v>
      </c>
      <c r="AS518" s="31">
        <f t="shared" si="176"/>
        <v>0</v>
      </c>
      <c r="AT518" s="31">
        <f t="shared" si="177"/>
        <v>0</v>
      </c>
      <c r="AU518" s="31">
        <f t="shared" si="178"/>
        <v>0</v>
      </c>
      <c r="AV518" s="31">
        <f t="shared" si="179"/>
        <v>0</v>
      </c>
      <c r="AW518" s="50">
        <f t="shared" si="180"/>
        <v>0</v>
      </c>
      <c r="AX518" s="30">
        <f t="shared" si="181"/>
        <v>0</v>
      </c>
      <c r="AY518" s="51">
        <f t="shared" si="162"/>
        <v>1</v>
      </c>
    </row>
    <row r="519" spans="1:51" ht="12" customHeight="1">
      <c r="A519" s="8" t="s">
        <v>49</v>
      </c>
      <c r="B519" s="8" t="s">
        <v>279</v>
      </c>
      <c r="C519" s="8">
        <v>2</v>
      </c>
      <c r="D519" s="8" t="s">
        <v>151</v>
      </c>
      <c r="E519" s="9">
        <v>111</v>
      </c>
      <c r="F519" s="9">
        <v>144</v>
      </c>
      <c r="G519" s="57">
        <v>99.655</v>
      </c>
      <c r="H519" s="8" t="s">
        <v>278</v>
      </c>
      <c r="I519" s="8">
        <v>1</v>
      </c>
      <c r="J519" s="8">
        <v>2</v>
      </c>
      <c r="K519" s="8">
        <v>4</v>
      </c>
      <c r="L519" s="8">
        <v>3</v>
      </c>
      <c r="M519" s="8">
        <v>3</v>
      </c>
      <c r="N519" s="10" t="s">
        <v>59</v>
      </c>
      <c r="O519" s="8">
        <v>1</v>
      </c>
      <c r="P519" s="8">
        <v>1</v>
      </c>
      <c r="Q519" s="7"/>
      <c r="V519" s="8">
        <v>70</v>
      </c>
      <c r="AB519" s="8">
        <v>20</v>
      </c>
      <c r="AC519" s="8">
        <v>10</v>
      </c>
      <c r="AF519" s="24">
        <f t="shared" si="163"/>
        <v>33</v>
      </c>
      <c r="AG519" s="45">
        <f t="shared" si="164"/>
        <v>827.3718047448165</v>
      </c>
      <c r="AH519" s="46">
        <f t="shared" si="165"/>
        <v>8.273718047448165</v>
      </c>
      <c r="AI519" s="31">
        <f t="shared" si="166"/>
        <v>0</v>
      </c>
      <c r="AJ519" s="31">
        <f t="shared" si="167"/>
        <v>0</v>
      </c>
      <c r="AK519" s="31">
        <f t="shared" si="168"/>
        <v>0</v>
      </c>
      <c r="AL519" s="31">
        <f t="shared" si="169"/>
        <v>0</v>
      </c>
      <c r="AM519" s="31">
        <f t="shared" si="170"/>
        <v>0</v>
      </c>
      <c r="AN519" s="31">
        <f t="shared" si="171"/>
        <v>5.791602633213715</v>
      </c>
      <c r="AO519" s="31">
        <f t="shared" si="172"/>
        <v>0</v>
      </c>
      <c r="AP519" s="31">
        <f t="shared" si="173"/>
        <v>0</v>
      </c>
      <c r="AQ519" s="31">
        <f t="shared" si="174"/>
        <v>0</v>
      </c>
      <c r="AR519" s="31">
        <f t="shared" si="175"/>
        <v>0</v>
      </c>
      <c r="AS519" s="31">
        <f t="shared" si="176"/>
        <v>0</v>
      </c>
      <c r="AT519" s="31">
        <f t="shared" si="177"/>
        <v>1.654743609489633</v>
      </c>
      <c r="AU519" s="31">
        <f t="shared" si="178"/>
        <v>0.8273718047448165</v>
      </c>
      <c r="AV519" s="31">
        <f t="shared" si="179"/>
        <v>0</v>
      </c>
      <c r="AW519" s="50">
        <f t="shared" si="180"/>
        <v>0</v>
      </c>
      <c r="AX519" s="30">
        <f t="shared" si="181"/>
        <v>1</v>
      </c>
      <c r="AY519" s="51">
        <f t="shared" si="162"/>
        <v>0</v>
      </c>
    </row>
    <row r="520" spans="1:51" ht="12" customHeight="1">
      <c r="A520" s="8" t="s">
        <v>49</v>
      </c>
      <c r="B520" s="8" t="s">
        <v>279</v>
      </c>
      <c r="C520" s="8">
        <v>2</v>
      </c>
      <c r="D520" s="8" t="s">
        <v>151</v>
      </c>
      <c r="E520" s="9">
        <v>111</v>
      </c>
      <c r="F520" s="9">
        <v>144</v>
      </c>
      <c r="G520" s="57">
        <v>99.655</v>
      </c>
      <c r="H520" s="8" t="s">
        <v>278</v>
      </c>
      <c r="I520" s="8">
        <v>2</v>
      </c>
      <c r="J520" s="8">
        <v>2</v>
      </c>
      <c r="K520" s="8">
        <v>2</v>
      </c>
      <c r="L520" s="8">
        <v>2</v>
      </c>
      <c r="M520" s="8">
        <v>1</v>
      </c>
      <c r="N520" s="10" t="s">
        <v>77</v>
      </c>
      <c r="O520" s="8">
        <v>1</v>
      </c>
      <c r="P520" s="8">
        <v>1</v>
      </c>
      <c r="Q520" s="7">
        <v>100</v>
      </c>
      <c r="AF520" s="24">
        <f t="shared" si="163"/>
        <v>33</v>
      </c>
      <c r="AG520" s="45">
        <f t="shared" si="164"/>
        <v>827.3718047448165</v>
      </c>
      <c r="AH520" s="46">
        <f t="shared" si="165"/>
        <v>8.273718047448165</v>
      </c>
      <c r="AI520" s="31">
        <f t="shared" si="166"/>
        <v>8.273718047448165</v>
      </c>
      <c r="AJ520" s="31">
        <f t="shared" si="167"/>
        <v>0</v>
      </c>
      <c r="AK520" s="31">
        <f t="shared" si="168"/>
        <v>0</v>
      </c>
      <c r="AL520" s="31">
        <f t="shared" si="169"/>
        <v>0</v>
      </c>
      <c r="AM520" s="31">
        <f t="shared" si="170"/>
        <v>0</v>
      </c>
      <c r="AN520" s="31">
        <f t="shared" si="171"/>
        <v>0</v>
      </c>
      <c r="AO520" s="31">
        <f t="shared" si="172"/>
        <v>0</v>
      </c>
      <c r="AP520" s="31">
        <f t="shared" si="173"/>
        <v>0</v>
      </c>
      <c r="AQ520" s="31">
        <f t="shared" si="174"/>
        <v>0</v>
      </c>
      <c r="AR520" s="31">
        <f t="shared" si="175"/>
        <v>0</v>
      </c>
      <c r="AS520" s="31">
        <f t="shared" si="176"/>
        <v>0</v>
      </c>
      <c r="AT520" s="31">
        <f t="shared" si="177"/>
        <v>0</v>
      </c>
      <c r="AU520" s="31">
        <f t="shared" si="178"/>
        <v>0</v>
      </c>
      <c r="AV520" s="31">
        <f t="shared" si="179"/>
        <v>0</v>
      </c>
      <c r="AW520" s="50">
        <f t="shared" si="180"/>
        <v>0</v>
      </c>
      <c r="AX520" s="30">
        <f t="shared" si="181"/>
        <v>0</v>
      </c>
      <c r="AY520" s="51">
        <f t="shared" si="162"/>
        <v>0</v>
      </c>
    </row>
    <row r="521" spans="1:51" ht="12" customHeight="1">
      <c r="A521" s="8" t="s">
        <v>49</v>
      </c>
      <c r="B521" s="8" t="s">
        <v>279</v>
      </c>
      <c r="C521" s="8">
        <v>3</v>
      </c>
      <c r="D521" s="8" t="s">
        <v>198</v>
      </c>
      <c r="E521" s="9">
        <v>0</v>
      </c>
      <c r="F521" s="9">
        <v>50</v>
      </c>
      <c r="G521" s="57">
        <v>100.07</v>
      </c>
      <c r="H521" s="8" t="s">
        <v>278</v>
      </c>
      <c r="I521" s="8">
        <v>1</v>
      </c>
      <c r="J521" s="8">
        <v>2</v>
      </c>
      <c r="K521" s="8">
        <v>4</v>
      </c>
      <c r="L521" s="8">
        <v>4</v>
      </c>
      <c r="M521" s="8">
        <v>3</v>
      </c>
      <c r="N521" s="10" t="s">
        <v>59</v>
      </c>
      <c r="O521" s="8">
        <v>1</v>
      </c>
      <c r="P521" s="8">
        <v>18</v>
      </c>
      <c r="V521" s="7">
        <v>80</v>
      </c>
      <c r="AB521" s="8">
        <v>5</v>
      </c>
      <c r="AC521" s="8">
        <v>15</v>
      </c>
      <c r="AF521" s="24">
        <f t="shared" si="163"/>
        <v>50</v>
      </c>
      <c r="AG521" s="45">
        <f t="shared" si="164"/>
        <v>1253.5936435527524</v>
      </c>
      <c r="AH521" s="46">
        <f t="shared" si="165"/>
        <v>225.64685583949543</v>
      </c>
      <c r="AI521" s="31">
        <f t="shared" si="166"/>
        <v>0</v>
      </c>
      <c r="AJ521" s="31">
        <f t="shared" si="167"/>
        <v>0</v>
      </c>
      <c r="AK521" s="31">
        <f t="shared" si="168"/>
        <v>0</v>
      </c>
      <c r="AL521" s="31">
        <f t="shared" si="169"/>
        <v>0</v>
      </c>
      <c r="AM521" s="31">
        <f t="shared" si="170"/>
        <v>0</v>
      </c>
      <c r="AN521" s="31">
        <f t="shared" si="171"/>
        <v>180.51748467159635</v>
      </c>
      <c r="AO521" s="31">
        <f t="shared" si="172"/>
        <v>0</v>
      </c>
      <c r="AP521" s="31">
        <f t="shared" si="173"/>
        <v>0</v>
      </c>
      <c r="AQ521" s="31">
        <f t="shared" si="174"/>
        <v>0</v>
      </c>
      <c r="AR521" s="31">
        <f t="shared" si="175"/>
        <v>0</v>
      </c>
      <c r="AS521" s="31">
        <f t="shared" si="176"/>
        <v>0</v>
      </c>
      <c r="AT521" s="31">
        <f t="shared" si="177"/>
        <v>11.282342791974772</v>
      </c>
      <c r="AU521" s="31">
        <f t="shared" si="178"/>
        <v>33.84702837592431</v>
      </c>
      <c r="AV521" s="31">
        <f t="shared" si="179"/>
        <v>0</v>
      </c>
      <c r="AW521" s="50">
        <f t="shared" si="180"/>
        <v>0</v>
      </c>
      <c r="AX521" s="30">
        <f t="shared" si="181"/>
        <v>1</v>
      </c>
      <c r="AY521" s="51">
        <f t="shared" si="162"/>
        <v>0</v>
      </c>
    </row>
    <row r="522" spans="1:51" ht="12" customHeight="1">
      <c r="A522" s="8" t="s">
        <v>49</v>
      </c>
      <c r="B522" s="8" t="s">
        <v>279</v>
      </c>
      <c r="C522" s="8">
        <v>3</v>
      </c>
      <c r="D522" s="8" t="s">
        <v>198</v>
      </c>
      <c r="E522" s="9">
        <v>0</v>
      </c>
      <c r="F522" s="9">
        <v>50</v>
      </c>
      <c r="G522" s="57">
        <v>100.07</v>
      </c>
      <c r="H522" s="8" t="s">
        <v>278</v>
      </c>
      <c r="I522" s="8">
        <v>2</v>
      </c>
      <c r="J522" s="8">
        <v>2</v>
      </c>
      <c r="K522" s="8">
        <v>1</v>
      </c>
      <c r="L522" s="8">
        <v>1</v>
      </c>
      <c r="M522" s="8">
        <v>1</v>
      </c>
      <c r="N522" s="10" t="s">
        <v>77</v>
      </c>
      <c r="O522" s="8">
        <v>1</v>
      </c>
      <c r="P522" s="8">
        <v>2</v>
      </c>
      <c r="Q522" s="7">
        <v>100</v>
      </c>
      <c r="AF522" s="24">
        <f t="shared" si="163"/>
        <v>50</v>
      </c>
      <c r="AG522" s="45">
        <f t="shared" si="164"/>
        <v>1253.5936435527524</v>
      </c>
      <c r="AH522" s="46">
        <f t="shared" si="165"/>
        <v>25.07187287105505</v>
      </c>
      <c r="AI522" s="31">
        <f t="shared" si="166"/>
        <v>25.07187287105505</v>
      </c>
      <c r="AJ522" s="31">
        <f t="shared" si="167"/>
        <v>0</v>
      </c>
      <c r="AK522" s="31">
        <f t="shared" si="168"/>
        <v>0</v>
      </c>
      <c r="AL522" s="31">
        <f t="shared" si="169"/>
        <v>0</v>
      </c>
      <c r="AM522" s="31">
        <f t="shared" si="170"/>
        <v>0</v>
      </c>
      <c r="AN522" s="31">
        <f t="shared" si="171"/>
        <v>0</v>
      </c>
      <c r="AO522" s="31">
        <f t="shared" si="172"/>
        <v>0</v>
      </c>
      <c r="AP522" s="31">
        <f t="shared" si="173"/>
        <v>0</v>
      </c>
      <c r="AQ522" s="31">
        <f t="shared" si="174"/>
        <v>0</v>
      </c>
      <c r="AR522" s="31">
        <f t="shared" si="175"/>
        <v>0</v>
      </c>
      <c r="AS522" s="31">
        <f t="shared" si="176"/>
        <v>0</v>
      </c>
      <c r="AT522" s="31">
        <f t="shared" si="177"/>
        <v>0</v>
      </c>
      <c r="AU522" s="31">
        <f t="shared" si="178"/>
        <v>0</v>
      </c>
      <c r="AV522" s="31">
        <f t="shared" si="179"/>
        <v>0</v>
      </c>
      <c r="AW522" s="50">
        <f t="shared" si="180"/>
        <v>0</v>
      </c>
      <c r="AX522" s="30">
        <f t="shared" si="181"/>
        <v>0</v>
      </c>
      <c r="AY522" s="51">
        <f t="shared" si="162"/>
        <v>0</v>
      </c>
    </row>
    <row r="523" spans="1:51" ht="12" customHeight="1">
      <c r="A523" s="8" t="s">
        <v>49</v>
      </c>
      <c r="B523" s="8" t="s">
        <v>279</v>
      </c>
      <c r="C523" s="8">
        <v>3</v>
      </c>
      <c r="D523" s="8" t="s">
        <v>198</v>
      </c>
      <c r="E523" s="9">
        <v>0</v>
      </c>
      <c r="F523" s="9">
        <v>50</v>
      </c>
      <c r="G523" s="57">
        <v>100.07</v>
      </c>
      <c r="H523" s="8" t="s">
        <v>278</v>
      </c>
      <c r="I523" s="8">
        <v>1</v>
      </c>
      <c r="J523" s="8">
        <v>2</v>
      </c>
      <c r="K523" s="8">
        <v>1</v>
      </c>
      <c r="L523" s="8">
        <v>1</v>
      </c>
      <c r="M523" s="8">
        <v>3</v>
      </c>
      <c r="N523" s="10" t="s">
        <v>59</v>
      </c>
      <c r="O523" s="8">
        <v>1</v>
      </c>
      <c r="P523" s="8">
        <v>1</v>
      </c>
      <c r="V523" s="7">
        <v>80</v>
      </c>
      <c r="AB523" s="8">
        <v>5</v>
      </c>
      <c r="AC523" s="8">
        <v>15</v>
      </c>
      <c r="AF523" s="24">
        <f t="shared" si="163"/>
        <v>50</v>
      </c>
      <c r="AG523" s="45">
        <f t="shared" si="164"/>
        <v>1253.5936435527524</v>
      </c>
      <c r="AH523" s="46">
        <f t="shared" si="165"/>
        <v>12.535936435527525</v>
      </c>
      <c r="AI523" s="31">
        <f t="shared" si="166"/>
        <v>0</v>
      </c>
      <c r="AJ523" s="31">
        <f t="shared" si="167"/>
        <v>0</v>
      </c>
      <c r="AK523" s="31">
        <f t="shared" si="168"/>
        <v>0</v>
      </c>
      <c r="AL523" s="31">
        <f t="shared" si="169"/>
        <v>0</v>
      </c>
      <c r="AM523" s="31">
        <f t="shared" si="170"/>
        <v>0</v>
      </c>
      <c r="AN523" s="31">
        <f t="shared" si="171"/>
        <v>10.02874914842202</v>
      </c>
      <c r="AO523" s="31">
        <f t="shared" si="172"/>
        <v>0</v>
      </c>
      <c r="AP523" s="31">
        <f t="shared" si="173"/>
        <v>0</v>
      </c>
      <c r="AQ523" s="31">
        <f t="shared" si="174"/>
        <v>0</v>
      </c>
      <c r="AR523" s="31">
        <f t="shared" si="175"/>
        <v>0</v>
      </c>
      <c r="AS523" s="31">
        <f t="shared" si="176"/>
        <v>0</v>
      </c>
      <c r="AT523" s="31">
        <f t="shared" si="177"/>
        <v>0.6267968217763763</v>
      </c>
      <c r="AU523" s="31">
        <f t="shared" si="178"/>
        <v>1.8803904653291286</v>
      </c>
      <c r="AV523" s="31">
        <f t="shared" si="179"/>
        <v>0</v>
      </c>
      <c r="AW523" s="50">
        <f t="shared" si="180"/>
        <v>0</v>
      </c>
      <c r="AX523" s="30">
        <f t="shared" si="181"/>
        <v>1</v>
      </c>
      <c r="AY523" s="51">
        <f t="shared" si="162"/>
        <v>0</v>
      </c>
    </row>
    <row r="524" spans="1:51" ht="12" customHeight="1">
      <c r="A524" s="8" t="s">
        <v>49</v>
      </c>
      <c r="B524" s="8" t="s">
        <v>279</v>
      </c>
      <c r="C524" s="8">
        <v>3</v>
      </c>
      <c r="D524" s="8" t="s">
        <v>288</v>
      </c>
      <c r="E524" s="9">
        <v>50</v>
      </c>
      <c r="F524" s="9">
        <v>99</v>
      </c>
      <c r="G524" s="57">
        <v>100.565</v>
      </c>
      <c r="H524" s="8" t="s">
        <v>333</v>
      </c>
      <c r="I524" s="8">
        <v>1</v>
      </c>
      <c r="J524" s="8">
        <v>2</v>
      </c>
      <c r="L524" s="8">
        <v>3</v>
      </c>
      <c r="M524" s="8">
        <v>3</v>
      </c>
      <c r="N524" s="10" t="s">
        <v>59</v>
      </c>
      <c r="O524" s="8">
        <v>1</v>
      </c>
      <c r="P524" s="8">
        <v>7</v>
      </c>
      <c r="Q524" s="7"/>
      <c r="AF524" s="24">
        <f t="shared" si="163"/>
        <v>49</v>
      </c>
      <c r="AG524" s="45">
        <f t="shared" si="164"/>
        <v>1228.521770681697</v>
      </c>
      <c r="AH524" s="46">
        <f t="shared" si="165"/>
        <v>85.9965239477188</v>
      </c>
      <c r="AI524" s="31">
        <f t="shared" si="166"/>
        <v>0</v>
      </c>
      <c r="AJ524" s="31">
        <f t="shared" si="167"/>
        <v>0</v>
      </c>
      <c r="AK524" s="31">
        <f t="shared" si="168"/>
        <v>0</v>
      </c>
      <c r="AL524" s="31">
        <f t="shared" si="169"/>
        <v>0</v>
      </c>
      <c r="AM524" s="31">
        <f t="shared" si="170"/>
        <v>0</v>
      </c>
      <c r="AN524" s="31">
        <f t="shared" si="171"/>
        <v>0</v>
      </c>
      <c r="AO524" s="31">
        <f t="shared" si="172"/>
        <v>0</v>
      </c>
      <c r="AP524" s="31">
        <f t="shared" si="173"/>
        <v>0</v>
      </c>
      <c r="AQ524" s="31">
        <f t="shared" si="174"/>
        <v>0</v>
      </c>
      <c r="AR524" s="31">
        <f t="shared" si="175"/>
        <v>0</v>
      </c>
      <c r="AS524" s="31">
        <f t="shared" si="176"/>
        <v>0</v>
      </c>
      <c r="AT524" s="31">
        <f t="shared" si="177"/>
        <v>0</v>
      </c>
      <c r="AU524" s="31">
        <f t="shared" si="178"/>
        <v>0</v>
      </c>
      <c r="AV524" s="31">
        <f t="shared" si="179"/>
        <v>0</v>
      </c>
      <c r="AW524" s="50">
        <f t="shared" si="180"/>
        <v>0</v>
      </c>
      <c r="AX524" s="30">
        <f t="shared" si="181"/>
        <v>0</v>
      </c>
      <c r="AY524" s="51">
        <f t="shared" si="162"/>
        <v>0</v>
      </c>
    </row>
    <row r="525" spans="1:51" ht="12" customHeight="1">
      <c r="A525" s="8" t="s">
        <v>49</v>
      </c>
      <c r="B525" s="8" t="s">
        <v>279</v>
      </c>
      <c r="C525" s="8">
        <v>3</v>
      </c>
      <c r="D525" s="8" t="s">
        <v>288</v>
      </c>
      <c r="E525" s="9">
        <v>50</v>
      </c>
      <c r="F525" s="9">
        <v>99</v>
      </c>
      <c r="G525" s="57">
        <v>100.565</v>
      </c>
      <c r="H525" s="8" t="s">
        <v>333</v>
      </c>
      <c r="I525" s="8">
        <v>1</v>
      </c>
      <c r="J525" s="8">
        <v>2</v>
      </c>
      <c r="K525" s="8">
        <v>4</v>
      </c>
      <c r="L525" s="8">
        <v>4</v>
      </c>
      <c r="M525" s="8">
        <v>3</v>
      </c>
      <c r="N525" s="10" t="s">
        <v>78</v>
      </c>
      <c r="O525" s="8">
        <v>2</v>
      </c>
      <c r="P525" s="8">
        <v>20</v>
      </c>
      <c r="V525" s="7">
        <v>95</v>
      </c>
      <c r="AC525" s="8">
        <v>5</v>
      </c>
      <c r="AF525" s="24">
        <f t="shared" si="163"/>
        <v>49</v>
      </c>
      <c r="AG525" s="45">
        <f t="shared" si="164"/>
        <v>1228.521770681697</v>
      </c>
      <c r="AH525" s="46">
        <f t="shared" si="165"/>
        <v>245.70435413633942</v>
      </c>
      <c r="AI525" s="31">
        <f t="shared" si="166"/>
        <v>0</v>
      </c>
      <c r="AJ525" s="31">
        <f t="shared" si="167"/>
        <v>0</v>
      </c>
      <c r="AK525" s="31">
        <f t="shared" si="168"/>
        <v>0</v>
      </c>
      <c r="AL525" s="31">
        <f t="shared" si="169"/>
        <v>0</v>
      </c>
      <c r="AM525" s="31">
        <f t="shared" si="170"/>
        <v>0</v>
      </c>
      <c r="AN525" s="31">
        <f t="shared" si="171"/>
        <v>233.41913642952244</v>
      </c>
      <c r="AO525" s="31">
        <f t="shared" si="172"/>
        <v>0</v>
      </c>
      <c r="AP525" s="31">
        <f t="shared" si="173"/>
        <v>0</v>
      </c>
      <c r="AQ525" s="31">
        <f t="shared" si="174"/>
        <v>0</v>
      </c>
      <c r="AR525" s="31">
        <f t="shared" si="175"/>
        <v>0</v>
      </c>
      <c r="AS525" s="31">
        <f t="shared" si="176"/>
        <v>0</v>
      </c>
      <c r="AT525" s="31">
        <f t="shared" si="177"/>
        <v>0</v>
      </c>
      <c r="AU525" s="31">
        <f t="shared" si="178"/>
        <v>12.285217706816972</v>
      </c>
      <c r="AV525" s="31">
        <f t="shared" si="179"/>
        <v>0</v>
      </c>
      <c r="AW525" s="50">
        <f t="shared" si="180"/>
        <v>0</v>
      </c>
      <c r="AX525" s="30">
        <f t="shared" si="181"/>
        <v>0</v>
      </c>
      <c r="AY525" s="51">
        <f t="shared" si="162"/>
        <v>1</v>
      </c>
    </row>
    <row r="526" spans="1:51" ht="12" customHeight="1">
      <c r="A526" s="8" t="s">
        <v>49</v>
      </c>
      <c r="B526" s="8" t="s">
        <v>279</v>
      </c>
      <c r="C526" s="8">
        <v>3</v>
      </c>
      <c r="D526" s="8" t="s">
        <v>288</v>
      </c>
      <c r="E526" s="9">
        <v>50</v>
      </c>
      <c r="F526" s="9">
        <v>99</v>
      </c>
      <c r="G526" s="57">
        <v>100.565</v>
      </c>
      <c r="H526" s="8" t="s">
        <v>333</v>
      </c>
      <c r="I526" s="8">
        <v>2</v>
      </c>
      <c r="J526" s="8">
        <v>2</v>
      </c>
      <c r="L526" s="8">
        <v>1</v>
      </c>
      <c r="M526" s="8">
        <v>3</v>
      </c>
      <c r="N526" s="10" t="s">
        <v>59</v>
      </c>
      <c r="O526" s="8">
        <v>1</v>
      </c>
      <c r="P526" s="8">
        <v>2</v>
      </c>
      <c r="Q526" s="7"/>
      <c r="V526" s="13">
        <v>80</v>
      </c>
      <c r="AC526" s="8">
        <v>20</v>
      </c>
      <c r="AF526" s="24">
        <f t="shared" si="163"/>
        <v>49</v>
      </c>
      <c r="AG526" s="45">
        <f t="shared" si="164"/>
        <v>1228.521770681697</v>
      </c>
      <c r="AH526" s="46">
        <f t="shared" si="165"/>
        <v>24.57043541363394</v>
      </c>
      <c r="AI526" s="31">
        <f t="shared" si="166"/>
        <v>0</v>
      </c>
      <c r="AJ526" s="31">
        <f t="shared" si="167"/>
        <v>0</v>
      </c>
      <c r="AK526" s="31">
        <f t="shared" si="168"/>
        <v>0</v>
      </c>
      <c r="AL526" s="31">
        <f t="shared" si="169"/>
        <v>0</v>
      </c>
      <c r="AM526" s="31">
        <f t="shared" si="170"/>
        <v>0</v>
      </c>
      <c r="AN526" s="31">
        <f t="shared" si="171"/>
        <v>19.656348330907154</v>
      </c>
      <c r="AO526" s="31">
        <f t="shared" si="172"/>
        <v>0</v>
      </c>
      <c r="AP526" s="31">
        <f t="shared" si="173"/>
        <v>0</v>
      </c>
      <c r="AQ526" s="31">
        <f t="shared" si="174"/>
        <v>0</v>
      </c>
      <c r="AR526" s="31">
        <f t="shared" si="175"/>
        <v>0</v>
      </c>
      <c r="AS526" s="31">
        <f t="shared" si="176"/>
        <v>0</v>
      </c>
      <c r="AT526" s="31">
        <f t="shared" si="177"/>
        <v>0</v>
      </c>
      <c r="AU526" s="31">
        <f t="shared" si="178"/>
        <v>4.914087082726788</v>
      </c>
      <c r="AV526" s="31">
        <f t="shared" si="179"/>
        <v>0</v>
      </c>
      <c r="AW526" s="50">
        <f t="shared" si="180"/>
        <v>0</v>
      </c>
      <c r="AX526" s="30">
        <f t="shared" si="181"/>
        <v>1</v>
      </c>
      <c r="AY526" s="51">
        <f t="shared" si="162"/>
        <v>0</v>
      </c>
    </row>
    <row r="527" spans="1:51" ht="12" customHeight="1">
      <c r="A527" s="8" t="s">
        <v>49</v>
      </c>
      <c r="B527" s="8" t="s">
        <v>279</v>
      </c>
      <c r="C527" s="8">
        <v>4</v>
      </c>
      <c r="D527" s="8">
        <v>1</v>
      </c>
      <c r="E527" s="9">
        <v>0</v>
      </c>
      <c r="F527" s="9">
        <v>77</v>
      </c>
      <c r="G527" s="57">
        <v>101.195</v>
      </c>
      <c r="H527" s="8" t="s">
        <v>333</v>
      </c>
      <c r="I527" s="8">
        <v>1</v>
      </c>
      <c r="J527" s="8">
        <v>2</v>
      </c>
      <c r="K527" s="8">
        <v>4</v>
      </c>
      <c r="L527" s="8">
        <v>3</v>
      </c>
      <c r="M527" s="8">
        <v>3</v>
      </c>
      <c r="N527" s="10" t="s">
        <v>59</v>
      </c>
      <c r="O527" s="8">
        <v>2</v>
      </c>
      <c r="P527" s="1">
        <f>SUM(Q527:AE527)</f>
        <v>0</v>
      </c>
      <c r="Q527" s="7"/>
      <c r="AF527" s="24">
        <f t="shared" si="163"/>
        <v>77</v>
      </c>
      <c r="AG527" s="45">
        <f t="shared" si="164"/>
        <v>1930.5342110712386</v>
      </c>
      <c r="AH527" s="46">
        <f t="shared" si="165"/>
        <v>0</v>
      </c>
      <c r="AI527" s="31">
        <f t="shared" si="166"/>
        <v>0</v>
      </c>
      <c r="AJ527" s="31">
        <f t="shared" si="167"/>
        <v>0</v>
      </c>
      <c r="AK527" s="31">
        <f t="shared" si="168"/>
        <v>0</v>
      </c>
      <c r="AL527" s="31">
        <f t="shared" si="169"/>
        <v>0</v>
      </c>
      <c r="AM527" s="31">
        <f t="shared" si="170"/>
        <v>0</v>
      </c>
      <c r="AN527" s="31">
        <f t="shared" si="171"/>
        <v>0</v>
      </c>
      <c r="AO527" s="31">
        <f t="shared" si="172"/>
        <v>0</v>
      </c>
      <c r="AP527" s="31">
        <f t="shared" si="173"/>
        <v>0</v>
      </c>
      <c r="AQ527" s="31">
        <f t="shared" si="174"/>
        <v>0</v>
      </c>
      <c r="AR527" s="31">
        <f t="shared" si="175"/>
        <v>0</v>
      </c>
      <c r="AS527" s="31">
        <f t="shared" si="176"/>
        <v>0</v>
      </c>
      <c r="AT527" s="31">
        <f t="shared" si="177"/>
        <v>0</v>
      </c>
      <c r="AU527" s="31">
        <f t="shared" si="178"/>
        <v>0</v>
      </c>
      <c r="AV527" s="31">
        <f t="shared" si="179"/>
        <v>0</v>
      </c>
      <c r="AW527" s="50">
        <f t="shared" si="180"/>
        <v>0</v>
      </c>
      <c r="AX527" s="30">
        <f t="shared" si="181"/>
        <v>0</v>
      </c>
      <c r="AY527" s="51">
        <f t="shared" si="162"/>
        <v>0</v>
      </c>
    </row>
    <row r="528" spans="1:51" ht="12" customHeight="1">
      <c r="A528" s="8" t="s">
        <v>49</v>
      </c>
      <c r="B528" s="8" t="s">
        <v>279</v>
      </c>
      <c r="C528" s="8">
        <v>4</v>
      </c>
      <c r="D528" s="8">
        <v>2</v>
      </c>
      <c r="E528" s="9">
        <v>0</v>
      </c>
      <c r="F528" s="9">
        <v>77</v>
      </c>
      <c r="G528" s="57">
        <v>101.195</v>
      </c>
      <c r="H528" s="8" t="s">
        <v>333</v>
      </c>
      <c r="I528" s="8">
        <v>1</v>
      </c>
      <c r="J528" s="8">
        <v>2</v>
      </c>
      <c r="K528" s="8">
        <v>2</v>
      </c>
      <c r="L528" s="8">
        <v>2</v>
      </c>
      <c r="M528" s="8">
        <v>3</v>
      </c>
      <c r="N528" s="10" t="s">
        <v>59</v>
      </c>
      <c r="O528" s="8">
        <v>1</v>
      </c>
      <c r="V528" s="7">
        <v>85</v>
      </c>
      <c r="AB528" s="8">
        <v>5</v>
      </c>
      <c r="AC528" s="8">
        <v>10</v>
      </c>
      <c r="AF528" s="24">
        <f t="shared" si="163"/>
        <v>77</v>
      </c>
      <c r="AG528" s="45">
        <f t="shared" si="164"/>
        <v>1930.5342110712386</v>
      </c>
      <c r="AH528" s="46">
        <f t="shared" si="165"/>
        <v>0</v>
      </c>
      <c r="AI528" s="31">
        <f t="shared" si="166"/>
        <v>0</v>
      </c>
      <c r="AJ528" s="31">
        <f t="shared" si="167"/>
        <v>0</v>
      </c>
      <c r="AK528" s="31">
        <f t="shared" si="168"/>
        <v>0</v>
      </c>
      <c r="AL528" s="31">
        <f t="shared" si="169"/>
        <v>0</v>
      </c>
      <c r="AM528" s="31">
        <f t="shared" si="170"/>
        <v>0</v>
      </c>
      <c r="AN528" s="31">
        <f t="shared" si="171"/>
        <v>0</v>
      </c>
      <c r="AO528" s="31">
        <f t="shared" si="172"/>
        <v>0</v>
      </c>
      <c r="AP528" s="31">
        <f t="shared" si="173"/>
        <v>0</v>
      </c>
      <c r="AQ528" s="31">
        <f t="shared" si="174"/>
        <v>0</v>
      </c>
      <c r="AR528" s="31">
        <f t="shared" si="175"/>
        <v>0</v>
      </c>
      <c r="AS528" s="31">
        <f t="shared" si="176"/>
        <v>0</v>
      </c>
      <c r="AT528" s="31">
        <f t="shared" si="177"/>
        <v>0</v>
      </c>
      <c r="AU528" s="31">
        <f t="shared" si="178"/>
        <v>0</v>
      </c>
      <c r="AV528" s="31">
        <f t="shared" si="179"/>
        <v>0</v>
      </c>
      <c r="AW528" s="50">
        <f t="shared" si="180"/>
        <v>0</v>
      </c>
      <c r="AX528" s="30">
        <f t="shared" si="181"/>
        <v>1</v>
      </c>
      <c r="AY528" s="51">
        <f t="shared" si="162"/>
        <v>0</v>
      </c>
    </row>
    <row r="529" spans="1:51" ht="12" customHeight="1">
      <c r="A529" s="8" t="s">
        <v>49</v>
      </c>
      <c r="B529" s="8" t="s">
        <v>289</v>
      </c>
      <c r="C529" s="8">
        <v>1</v>
      </c>
      <c r="D529" s="8" t="s">
        <v>290</v>
      </c>
      <c r="E529" s="9">
        <v>0</v>
      </c>
      <c r="F529" s="9">
        <v>142</v>
      </c>
      <c r="G529" s="57">
        <v>102.31</v>
      </c>
      <c r="H529" s="8" t="s">
        <v>278</v>
      </c>
      <c r="I529" s="8">
        <v>2</v>
      </c>
      <c r="J529" s="8">
        <v>2</v>
      </c>
      <c r="K529" s="8">
        <v>2</v>
      </c>
      <c r="L529" s="8">
        <v>2</v>
      </c>
      <c r="M529" s="8">
        <v>3</v>
      </c>
      <c r="N529" s="10" t="s">
        <v>59</v>
      </c>
      <c r="O529" s="8">
        <v>1</v>
      </c>
      <c r="P529" s="8">
        <v>4</v>
      </c>
      <c r="V529" s="7">
        <v>90</v>
      </c>
      <c r="AC529" s="8">
        <v>10</v>
      </c>
      <c r="AF529" s="24">
        <f t="shared" si="163"/>
        <v>142</v>
      </c>
      <c r="AG529" s="45">
        <f t="shared" si="164"/>
        <v>3560.2059476898166</v>
      </c>
      <c r="AH529" s="46">
        <f t="shared" si="165"/>
        <v>142.40823790759268</v>
      </c>
      <c r="AI529" s="31">
        <f t="shared" si="166"/>
        <v>0</v>
      </c>
      <c r="AJ529" s="31">
        <f t="shared" si="167"/>
        <v>0</v>
      </c>
      <c r="AK529" s="31">
        <f t="shared" si="168"/>
        <v>0</v>
      </c>
      <c r="AL529" s="31">
        <f t="shared" si="169"/>
        <v>0</v>
      </c>
      <c r="AM529" s="31">
        <f t="shared" si="170"/>
        <v>0</v>
      </c>
      <c r="AN529" s="31">
        <f t="shared" si="171"/>
        <v>128.1674141168334</v>
      </c>
      <c r="AO529" s="31">
        <f t="shared" si="172"/>
        <v>0</v>
      </c>
      <c r="AP529" s="31">
        <f t="shared" si="173"/>
        <v>0</v>
      </c>
      <c r="AQ529" s="31">
        <f t="shared" si="174"/>
        <v>0</v>
      </c>
      <c r="AR529" s="31">
        <f t="shared" si="175"/>
        <v>0</v>
      </c>
      <c r="AS529" s="31">
        <f t="shared" si="176"/>
        <v>0</v>
      </c>
      <c r="AT529" s="31">
        <f t="shared" si="177"/>
        <v>0</v>
      </c>
      <c r="AU529" s="31">
        <f t="shared" si="178"/>
        <v>14.240823790759269</v>
      </c>
      <c r="AV529" s="31">
        <f t="shared" si="179"/>
        <v>0</v>
      </c>
      <c r="AW529" s="50">
        <f t="shared" si="180"/>
        <v>0</v>
      </c>
      <c r="AX529" s="30">
        <f t="shared" si="181"/>
        <v>0</v>
      </c>
      <c r="AY529" s="51">
        <f t="shared" si="162"/>
        <v>1</v>
      </c>
    </row>
    <row r="530" spans="1:51" ht="12" customHeight="1">
      <c r="A530" s="8" t="s">
        <v>49</v>
      </c>
      <c r="B530" s="8" t="s">
        <v>289</v>
      </c>
      <c r="C530" s="8">
        <v>1</v>
      </c>
      <c r="D530" s="8" t="s">
        <v>290</v>
      </c>
      <c r="E530" s="9">
        <v>0</v>
      </c>
      <c r="F530" s="9">
        <v>142</v>
      </c>
      <c r="G530" s="57">
        <v>102.31</v>
      </c>
      <c r="H530" s="8" t="s">
        <v>278</v>
      </c>
      <c r="I530" s="8">
        <v>1</v>
      </c>
      <c r="J530" s="8">
        <v>2</v>
      </c>
      <c r="K530" s="8">
        <v>4</v>
      </c>
      <c r="L530" s="8">
        <v>2</v>
      </c>
      <c r="M530" s="8">
        <v>3</v>
      </c>
      <c r="N530" s="10" t="s">
        <v>59</v>
      </c>
      <c r="O530" s="8">
        <v>3</v>
      </c>
      <c r="P530" s="8">
        <v>5</v>
      </c>
      <c r="Q530" s="7"/>
      <c r="V530" s="7">
        <v>95</v>
      </c>
      <c r="AC530" s="8">
        <v>5</v>
      </c>
      <c r="AF530" s="24">
        <f t="shared" si="163"/>
        <v>142</v>
      </c>
      <c r="AG530" s="45">
        <f t="shared" si="164"/>
        <v>3560.2059476898166</v>
      </c>
      <c r="AH530" s="46">
        <f t="shared" si="165"/>
        <v>178.01029738449085</v>
      </c>
      <c r="AI530" s="31">
        <f t="shared" si="166"/>
        <v>0</v>
      </c>
      <c r="AJ530" s="31">
        <f t="shared" si="167"/>
        <v>0</v>
      </c>
      <c r="AK530" s="31">
        <f t="shared" si="168"/>
        <v>0</v>
      </c>
      <c r="AL530" s="31">
        <f t="shared" si="169"/>
        <v>0</v>
      </c>
      <c r="AM530" s="31">
        <f t="shared" si="170"/>
        <v>0</v>
      </c>
      <c r="AN530" s="31">
        <f t="shared" si="171"/>
        <v>169.10978251526632</v>
      </c>
      <c r="AO530" s="31">
        <f t="shared" si="172"/>
        <v>0</v>
      </c>
      <c r="AP530" s="31">
        <f t="shared" si="173"/>
        <v>0</v>
      </c>
      <c r="AQ530" s="31">
        <f t="shared" si="174"/>
        <v>0</v>
      </c>
      <c r="AR530" s="31">
        <f t="shared" si="175"/>
        <v>0</v>
      </c>
      <c r="AS530" s="31">
        <f t="shared" si="176"/>
        <v>0</v>
      </c>
      <c r="AT530" s="31">
        <f t="shared" si="177"/>
        <v>0</v>
      </c>
      <c r="AU530" s="31">
        <f t="shared" si="178"/>
        <v>8.900514869224542</v>
      </c>
      <c r="AV530" s="31">
        <f t="shared" si="179"/>
        <v>0</v>
      </c>
      <c r="AW530" s="50">
        <f t="shared" si="180"/>
        <v>0</v>
      </c>
      <c r="AX530" s="30">
        <f t="shared" si="181"/>
        <v>0</v>
      </c>
      <c r="AY530" s="51">
        <f t="shared" si="162"/>
        <v>1</v>
      </c>
    </row>
    <row r="531" spans="1:51" ht="12" customHeight="1">
      <c r="A531" s="8" t="s">
        <v>49</v>
      </c>
      <c r="B531" s="8" t="s">
        <v>289</v>
      </c>
      <c r="C531" s="8">
        <v>2</v>
      </c>
      <c r="D531" s="8">
        <v>5</v>
      </c>
      <c r="E531" s="9">
        <v>0</v>
      </c>
      <c r="F531" s="9">
        <v>135</v>
      </c>
      <c r="G531" s="57">
        <v>103.695</v>
      </c>
      <c r="H531" s="8" t="s">
        <v>333</v>
      </c>
      <c r="I531" s="8">
        <v>1</v>
      </c>
      <c r="J531" s="8">
        <v>2</v>
      </c>
      <c r="K531" s="8">
        <v>2</v>
      </c>
      <c r="L531" s="8">
        <v>2</v>
      </c>
      <c r="M531" s="8">
        <v>9</v>
      </c>
      <c r="N531" s="10" t="s">
        <v>77</v>
      </c>
      <c r="O531" s="8">
        <v>9</v>
      </c>
      <c r="P531" s="8">
        <v>5</v>
      </c>
      <c r="Q531" s="7"/>
      <c r="V531" s="8">
        <v>97</v>
      </c>
      <c r="AC531" s="8">
        <v>3</v>
      </c>
      <c r="AF531" s="24">
        <f t="shared" si="163"/>
        <v>135</v>
      </c>
      <c r="AG531" s="45">
        <f t="shared" si="164"/>
        <v>3384.702837592431</v>
      </c>
      <c r="AH531" s="46">
        <f t="shared" si="165"/>
        <v>169.23514187962155</v>
      </c>
      <c r="AI531" s="31">
        <f t="shared" si="166"/>
        <v>0</v>
      </c>
      <c r="AJ531" s="31">
        <f t="shared" si="167"/>
        <v>0</v>
      </c>
      <c r="AK531" s="31">
        <f t="shared" si="168"/>
        <v>0</v>
      </c>
      <c r="AL531" s="31">
        <f t="shared" si="169"/>
        <v>0</v>
      </c>
      <c r="AM531" s="31">
        <f t="shared" si="170"/>
        <v>0</v>
      </c>
      <c r="AN531" s="31">
        <f t="shared" si="171"/>
        <v>164.1580876232329</v>
      </c>
      <c r="AO531" s="31">
        <f t="shared" si="172"/>
        <v>0</v>
      </c>
      <c r="AP531" s="31">
        <f t="shared" si="173"/>
        <v>0</v>
      </c>
      <c r="AQ531" s="31">
        <f t="shared" si="174"/>
        <v>0</v>
      </c>
      <c r="AR531" s="31">
        <f t="shared" si="175"/>
        <v>0</v>
      </c>
      <c r="AS531" s="31">
        <f t="shared" si="176"/>
        <v>0</v>
      </c>
      <c r="AT531" s="31">
        <f t="shared" si="177"/>
        <v>0</v>
      </c>
      <c r="AU531" s="31">
        <f t="shared" si="178"/>
        <v>5.077054256388647</v>
      </c>
      <c r="AV531" s="31">
        <f t="shared" si="179"/>
        <v>0</v>
      </c>
      <c r="AW531" s="50">
        <f t="shared" si="180"/>
        <v>0</v>
      </c>
      <c r="AX531" s="30">
        <f t="shared" si="181"/>
        <v>0</v>
      </c>
      <c r="AY531" s="51">
        <f aca="true" t="shared" si="182" ref="AY531:AY594">IF(AND(AB531+AC531&lt;=10,V531&gt;=(100-(AB531+AC531))/2),1,0)</f>
        <v>1</v>
      </c>
    </row>
    <row r="532" spans="1:51" ht="12" customHeight="1">
      <c r="A532" s="8" t="s">
        <v>49</v>
      </c>
      <c r="B532" s="8" t="s">
        <v>289</v>
      </c>
      <c r="C532" s="8">
        <v>2</v>
      </c>
      <c r="D532" s="8" t="s">
        <v>198</v>
      </c>
      <c r="E532" s="9">
        <v>0</v>
      </c>
      <c r="F532" s="9">
        <v>135</v>
      </c>
      <c r="G532" s="57">
        <v>103.695</v>
      </c>
      <c r="H532" s="8" t="s">
        <v>333</v>
      </c>
      <c r="I532" s="8">
        <v>2</v>
      </c>
      <c r="J532" s="8">
        <v>2</v>
      </c>
      <c r="K532" s="8">
        <v>2</v>
      </c>
      <c r="L532" s="8">
        <v>3</v>
      </c>
      <c r="M532" s="8">
        <v>3</v>
      </c>
      <c r="N532" s="10" t="s">
        <v>59</v>
      </c>
      <c r="O532" s="8">
        <v>2</v>
      </c>
      <c r="P532" s="8">
        <v>5</v>
      </c>
      <c r="V532" s="7">
        <v>90</v>
      </c>
      <c r="AC532" s="8">
        <v>10</v>
      </c>
      <c r="AF532" s="24">
        <f t="shared" si="163"/>
        <v>135</v>
      </c>
      <c r="AG532" s="45">
        <f t="shared" si="164"/>
        <v>3384.702837592431</v>
      </c>
      <c r="AH532" s="46">
        <f t="shared" si="165"/>
        <v>169.23514187962155</v>
      </c>
      <c r="AI532" s="31">
        <f t="shared" si="166"/>
        <v>0</v>
      </c>
      <c r="AJ532" s="31">
        <f t="shared" si="167"/>
        <v>0</v>
      </c>
      <c r="AK532" s="31">
        <f t="shared" si="168"/>
        <v>0</v>
      </c>
      <c r="AL532" s="31">
        <f t="shared" si="169"/>
        <v>0</v>
      </c>
      <c r="AM532" s="31">
        <f t="shared" si="170"/>
        <v>0</v>
      </c>
      <c r="AN532" s="31">
        <f t="shared" si="171"/>
        <v>152.3116276916594</v>
      </c>
      <c r="AO532" s="31">
        <f t="shared" si="172"/>
        <v>0</v>
      </c>
      <c r="AP532" s="31">
        <f t="shared" si="173"/>
        <v>0</v>
      </c>
      <c r="AQ532" s="31">
        <f t="shared" si="174"/>
        <v>0</v>
      </c>
      <c r="AR532" s="31">
        <f t="shared" si="175"/>
        <v>0</v>
      </c>
      <c r="AS532" s="31">
        <f t="shared" si="176"/>
        <v>0</v>
      </c>
      <c r="AT532" s="31">
        <f t="shared" si="177"/>
        <v>0</v>
      </c>
      <c r="AU532" s="31">
        <f t="shared" si="178"/>
        <v>16.923514187962155</v>
      </c>
      <c r="AV532" s="31">
        <f t="shared" si="179"/>
        <v>0</v>
      </c>
      <c r="AW532" s="50">
        <f t="shared" si="180"/>
        <v>0</v>
      </c>
      <c r="AX532" s="30">
        <f t="shared" si="181"/>
        <v>0</v>
      </c>
      <c r="AY532" s="51">
        <f t="shared" si="182"/>
        <v>1</v>
      </c>
    </row>
    <row r="533" spans="1:51" ht="12" customHeight="1">
      <c r="A533" s="8" t="s">
        <v>49</v>
      </c>
      <c r="B533" s="8" t="s">
        <v>289</v>
      </c>
      <c r="C533" s="8">
        <v>2</v>
      </c>
      <c r="D533" s="8">
        <v>4</v>
      </c>
      <c r="E533" s="9">
        <v>0</v>
      </c>
      <c r="F533" s="9">
        <v>135</v>
      </c>
      <c r="G533" s="57">
        <v>103.695</v>
      </c>
      <c r="H533" s="8" t="s">
        <v>333</v>
      </c>
      <c r="I533" s="8">
        <v>3</v>
      </c>
      <c r="J533" s="8">
        <v>2</v>
      </c>
      <c r="K533" s="8">
        <v>2</v>
      </c>
      <c r="L533" s="8">
        <v>3</v>
      </c>
      <c r="M533" s="8">
        <v>3</v>
      </c>
      <c r="N533" s="10" t="s">
        <v>111</v>
      </c>
      <c r="O533" s="8">
        <v>2</v>
      </c>
      <c r="P533" s="8">
        <v>2</v>
      </c>
      <c r="V533" s="7">
        <v>90</v>
      </c>
      <c r="AC533" s="8">
        <v>10</v>
      </c>
      <c r="AF533" s="24">
        <f t="shared" si="163"/>
        <v>135</v>
      </c>
      <c r="AG533" s="45">
        <f t="shared" si="164"/>
        <v>3384.702837592431</v>
      </c>
      <c r="AH533" s="46">
        <f t="shared" si="165"/>
        <v>67.69405675184862</v>
      </c>
      <c r="AI533" s="31">
        <f t="shared" si="166"/>
        <v>0</v>
      </c>
      <c r="AJ533" s="31">
        <f t="shared" si="167"/>
        <v>0</v>
      </c>
      <c r="AK533" s="31">
        <f t="shared" si="168"/>
        <v>0</v>
      </c>
      <c r="AL533" s="31">
        <f t="shared" si="169"/>
        <v>0</v>
      </c>
      <c r="AM533" s="31">
        <f t="shared" si="170"/>
        <v>0</v>
      </c>
      <c r="AN533" s="31">
        <f t="shared" si="171"/>
        <v>60.92465107666376</v>
      </c>
      <c r="AO533" s="31">
        <f t="shared" si="172"/>
        <v>0</v>
      </c>
      <c r="AP533" s="31">
        <f t="shared" si="173"/>
        <v>0</v>
      </c>
      <c r="AQ533" s="31">
        <f t="shared" si="174"/>
        <v>0</v>
      </c>
      <c r="AR533" s="31">
        <f t="shared" si="175"/>
        <v>0</v>
      </c>
      <c r="AS533" s="31">
        <f t="shared" si="176"/>
        <v>0</v>
      </c>
      <c r="AT533" s="31">
        <f t="shared" si="177"/>
        <v>0</v>
      </c>
      <c r="AU533" s="31">
        <f t="shared" si="178"/>
        <v>6.769405675184863</v>
      </c>
      <c r="AV533" s="31">
        <f t="shared" si="179"/>
        <v>0</v>
      </c>
      <c r="AW533" s="50">
        <f t="shared" si="180"/>
        <v>0</v>
      </c>
      <c r="AX533" s="30">
        <f t="shared" si="181"/>
        <v>0</v>
      </c>
      <c r="AY533" s="51">
        <f t="shared" si="182"/>
        <v>1</v>
      </c>
    </row>
    <row r="534" spans="1:51" ht="12" customHeight="1">
      <c r="A534" s="8" t="s">
        <v>49</v>
      </c>
      <c r="B534" s="8" t="s">
        <v>289</v>
      </c>
      <c r="C534" s="8">
        <v>2</v>
      </c>
      <c r="D534" s="8" t="s">
        <v>198</v>
      </c>
      <c r="E534" s="9">
        <v>0</v>
      </c>
      <c r="F534" s="9">
        <v>135</v>
      </c>
      <c r="G534" s="57">
        <v>103.695</v>
      </c>
      <c r="H534" s="8" t="s">
        <v>333</v>
      </c>
      <c r="I534" s="8">
        <v>1</v>
      </c>
      <c r="J534" s="8">
        <v>2</v>
      </c>
      <c r="K534" s="8">
        <v>4</v>
      </c>
      <c r="L534" s="8">
        <v>2</v>
      </c>
      <c r="M534" s="8">
        <v>9</v>
      </c>
      <c r="N534" s="10" t="s">
        <v>59</v>
      </c>
      <c r="O534" s="8">
        <v>9</v>
      </c>
      <c r="P534" s="8">
        <v>2</v>
      </c>
      <c r="V534" s="7">
        <v>90</v>
      </c>
      <c r="AB534" s="8">
        <v>2</v>
      </c>
      <c r="AC534" s="8">
        <v>8</v>
      </c>
      <c r="AF534" s="24">
        <f t="shared" si="163"/>
        <v>135</v>
      </c>
      <c r="AG534" s="45">
        <f t="shared" si="164"/>
        <v>3384.702837592431</v>
      </c>
      <c r="AH534" s="46">
        <f t="shared" si="165"/>
        <v>67.69405675184862</v>
      </c>
      <c r="AI534" s="31">
        <f t="shared" si="166"/>
        <v>0</v>
      </c>
      <c r="AJ534" s="31">
        <f t="shared" si="167"/>
        <v>0</v>
      </c>
      <c r="AK534" s="31">
        <f t="shared" si="168"/>
        <v>0</v>
      </c>
      <c r="AL534" s="31">
        <f t="shared" si="169"/>
        <v>0</v>
      </c>
      <c r="AM534" s="31">
        <f t="shared" si="170"/>
        <v>0</v>
      </c>
      <c r="AN534" s="31">
        <f t="shared" si="171"/>
        <v>60.92465107666376</v>
      </c>
      <c r="AO534" s="31">
        <f t="shared" si="172"/>
        <v>0</v>
      </c>
      <c r="AP534" s="31">
        <f t="shared" si="173"/>
        <v>0</v>
      </c>
      <c r="AQ534" s="31">
        <f t="shared" si="174"/>
        <v>0</v>
      </c>
      <c r="AR534" s="31">
        <f t="shared" si="175"/>
        <v>0</v>
      </c>
      <c r="AS534" s="31">
        <f t="shared" si="176"/>
        <v>0</v>
      </c>
      <c r="AT534" s="31">
        <f t="shared" si="177"/>
        <v>1.3538811350369724</v>
      </c>
      <c r="AU534" s="31">
        <f t="shared" si="178"/>
        <v>5.4155245401478895</v>
      </c>
      <c r="AV534" s="31">
        <f t="shared" si="179"/>
        <v>0</v>
      </c>
      <c r="AW534" s="50">
        <f t="shared" si="180"/>
        <v>0</v>
      </c>
      <c r="AX534" s="30">
        <f t="shared" si="181"/>
        <v>0</v>
      </c>
      <c r="AY534" s="51">
        <f t="shared" si="182"/>
        <v>1</v>
      </c>
    </row>
    <row r="535" spans="1:51" ht="12" customHeight="1">
      <c r="A535" s="8" t="s">
        <v>49</v>
      </c>
      <c r="B535" s="8" t="s">
        <v>289</v>
      </c>
      <c r="C535" s="8">
        <v>2</v>
      </c>
      <c r="D535" s="8">
        <v>4</v>
      </c>
      <c r="E535" s="9">
        <v>0</v>
      </c>
      <c r="F535" s="9">
        <v>135</v>
      </c>
      <c r="G535" s="57">
        <v>103.695</v>
      </c>
      <c r="H535" s="8" t="s">
        <v>333</v>
      </c>
      <c r="I535" s="8">
        <v>1</v>
      </c>
      <c r="J535" s="8">
        <v>2</v>
      </c>
      <c r="K535" s="8">
        <v>4</v>
      </c>
      <c r="L535" s="8">
        <v>1</v>
      </c>
      <c r="M535" s="8">
        <v>3</v>
      </c>
      <c r="N535" s="10" t="s">
        <v>59</v>
      </c>
      <c r="O535" s="8">
        <v>1</v>
      </c>
      <c r="P535" s="8">
        <v>2</v>
      </c>
      <c r="Q535" s="7"/>
      <c r="V535" s="8">
        <v>90</v>
      </c>
      <c r="AB535" s="8">
        <v>2</v>
      </c>
      <c r="AC535" s="8">
        <v>8</v>
      </c>
      <c r="AF535" s="24">
        <f t="shared" si="163"/>
        <v>135</v>
      </c>
      <c r="AG535" s="45">
        <f t="shared" si="164"/>
        <v>3384.702837592431</v>
      </c>
      <c r="AH535" s="46">
        <f t="shared" si="165"/>
        <v>67.69405675184862</v>
      </c>
      <c r="AI535" s="31">
        <f t="shared" si="166"/>
        <v>0</v>
      </c>
      <c r="AJ535" s="31">
        <f t="shared" si="167"/>
        <v>0</v>
      </c>
      <c r="AK535" s="31">
        <f t="shared" si="168"/>
        <v>0</v>
      </c>
      <c r="AL535" s="31">
        <f t="shared" si="169"/>
        <v>0</v>
      </c>
      <c r="AM535" s="31">
        <f t="shared" si="170"/>
        <v>0</v>
      </c>
      <c r="AN535" s="31">
        <f t="shared" si="171"/>
        <v>60.92465107666376</v>
      </c>
      <c r="AO535" s="31">
        <f t="shared" si="172"/>
        <v>0</v>
      </c>
      <c r="AP535" s="31">
        <f t="shared" si="173"/>
        <v>0</v>
      </c>
      <c r="AQ535" s="31">
        <f t="shared" si="174"/>
        <v>0</v>
      </c>
      <c r="AR535" s="31">
        <f t="shared" si="175"/>
        <v>0</v>
      </c>
      <c r="AS535" s="31">
        <f t="shared" si="176"/>
        <v>0</v>
      </c>
      <c r="AT535" s="31">
        <f t="shared" si="177"/>
        <v>1.3538811350369724</v>
      </c>
      <c r="AU535" s="31">
        <f t="shared" si="178"/>
        <v>5.4155245401478895</v>
      </c>
      <c r="AV535" s="31">
        <f t="shared" si="179"/>
        <v>0</v>
      </c>
      <c r="AW535" s="50">
        <f t="shared" si="180"/>
        <v>0</v>
      </c>
      <c r="AX535" s="30">
        <f t="shared" si="181"/>
        <v>0</v>
      </c>
      <c r="AY535" s="51">
        <f t="shared" si="182"/>
        <v>1</v>
      </c>
    </row>
    <row r="536" spans="1:51" ht="12" customHeight="1">
      <c r="A536" s="8" t="s">
        <v>49</v>
      </c>
      <c r="B536" s="8" t="s">
        <v>289</v>
      </c>
      <c r="C536" s="8">
        <v>2</v>
      </c>
      <c r="D536" s="8">
        <v>4</v>
      </c>
      <c r="E536" s="9">
        <v>0</v>
      </c>
      <c r="F536" s="9">
        <v>135</v>
      </c>
      <c r="G536" s="57">
        <v>103.695</v>
      </c>
      <c r="H536" s="8" t="s">
        <v>333</v>
      </c>
      <c r="I536" s="8">
        <v>2</v>
      </c>
      <c r="J536" s="8">
        <v>2</v>
      </c>
      <c r="K536" s="8">
        <v>4</v>
      </c>
      <c r="L536" s="8">
        <v>1</v>
      </c>
      <c r="M536" s="8">
        <v>3</v>
      </c>
      <c r="N536" s="10" t="s">
        <v>59</v>
      </c>
      <c r="O536" s="8">
        <v>1</v>
      </c>
      <c r="P536" s="8">
        <v>4</v>
      </c>
      <c r="V536" s="7">
        <v>95</v>
      </c>
      <c r="AC536" s="8">
        <v>5</v>
      </c>
      <c r="AF536" s="24">
        <f t="shared" si="163"/>
        <v>135</v>
      </c>
      <c r="AG536" s="45">
        <f t="shared" si="164"/>
        <v>3384.702837592431</v>
      </c>
      <c r="AH536" s="46">
        <f t="shared" si="165"/>
        <v>135.38811350369724</v>
      </c>
      <c r="AI536" s="31">
        <f t="shared" si="166"/>
        <v>0</v>
      </c>
      <c r="AJ536" s="31">
        <f t="shared" si="167"/>
        <v>0</v>
      </c>
      <c r="AK536" s="31">
        <f t="shared" si="168"/>
        <v>0</v>
      </c>
      <c r="AL536" s="31">
        <f t="shared" si="169"/>
        <v>0</v>
      </c>
      <c r="AM536" s="31">
        <f t="shared" si="170"/>
        <v>0</v>
      </c>
      <c r="AN536" s="31">
        <f t="shared" si="171"/>
        <v>128.61870782851238</v>
      </c>
      <c r="AO536" s="31">
        <f t="shared" si="172"/>
        <v>0</v>
      </c>
      <c r="AP536" s="31">
        <f t="shared" si="173"/>
        <v>0</v>
      </c>
      <c r="AQ536" s="31">
        <f t="shared" si="174"/>
        <v>0</v>
      </c>
      <c r="AR536" s="31">
        <f t="shared" si="175"/>
        <v>0</v>
      </c>
      <c r="AS536" s="31">
        <f t="shared" si="176"/>
        <v>0</v>
      </c>
      <c r="AT536" s="31">
        <f t="shared" si="177"/>
        <v>0</v>
      </c>
      <c r="AU536" s="31">
        <f t="shared" si="178"/>
        <v>6.769405675184863</v>
      </c>
      <c r="AV536" s="31">
        <f t="shared" si="179"/>
        <v>0</v>
      </c>
      <c r="AW536" s="50">
        <f t="shared" si="180"/>
        <v>0</v>
      </c>
      <c r="AX536" s="30">
        <f t="shared" si="181"/>
        <v>0</v>
      </c>
      <c r="AY536" s="51">
        <f t="shared" si="182"/>
        <v>1</v>
      </c>
    </row>
    <row r="537" spans="1:51" ht="12" customHeight="1">
      <c r="A537" s="8" t="s">
        <v>49</v>
      </c>
      <c r="B537" s="8" t="s">
        <v>289</v>
      </c>
      <c r="C537" s="8">
        <v>2</v>
      </c>
      <c r="D537" s="8">
        <v>5</v>
      </c>
      <c r="E537" s="9">
        <v>0</v>
      </c>
      <c r="F537" s="9">
        <v>135</v>
      </c>
      <c r="G537" s="57">
        <v>103.695</v>
      </c>
      <c r="H537" s="8" t="s">
        <v>333</v>
      </c>
      <c r="I537" s="8">
        <v>1</v>
      </c>
      <c r="J537" s="8">
        <v>2</v>
      </c>
      <c r="K537" s="8">
        <v>4</v>
      </c>
      <c r="L537" s="8">
        <v>2</v>
      </c>
      <c r="M537" s="8">
        <v>3</v>
      </c>
      <c r="N537" s="10" t="s">
        <v>78</v>
      </c>
      <c r="O537" s="8">
        <v>2</v>
      </c>
      <c r="P537" s="8">
        <v>5</v>
      </c>
      <c r="Q537" s="7">
        <v>50</v>
      </c>
      <c r="V537" s="8">
        <v>50</v>
      </c>
      <c r="AF537" s="24">
        <f t="shared" si="163"/>
        <v>135</v>
      </c>
      <c r="AG537" s="45">
        <f t="shared" si="164"/>
        <v>3384.702837592431</v>
      </c>
      <c r="AH537" s="46">
        <f t="shared" si="165"/>
        <v>169.23514187962155</v>
      </c>
      <c r="AI537" s="31">
        <f t="shared" si="166"/>
        <v>84.61757093981078</v>
      </c>
      <c r="AJ537" s="31">
        <f t="shared" si="167"/>
        <v>0</v>
      </c>
      <c r="AK537" s="31">
        <f t="shared" si="168"/>
        <v>0</v>
      </c>
      <c r="AL537" s="31">
        <f t="shared" si="169"/>
        <v>0</v>
      </c>
      <c r="AM537" s="31">
        <f t="shared" si="170"/>
        <v>0</v>
      </c>
      <c r="AN537" s="31">
        <f t="shared" si="171"/>
        <v>84.61757093981078</v>
      </c>
      <c r="AO537" s="31">
        <f t="shared" si="172"/>
        <v>0</v>
      </c>
      <c r="AP537" s="31">
        <f t="shared" si="173"/>
        <v>0</v>
      </c>
      <c r="AQ537" s="31">
        <f t="shared" si="174"/>
        <v>0</v>
      </c>
      <c r="AR537" s="31">
        <f t="shared" si="175"/>
        <v>0</v>
      </c>
      <c r="AS537" s="31">
        <f t="shared" si="176"/>
        <v>0</v>
      </c>
      <c r="AT537" s="31">
        <f t="shared" si="177"/>
        <v>0</v>
      </c>
      <c r="AU537" s="31">
        <f t="shared" si="178"/>
        <v>0</v>
      </c>
      <c r="AV537" s="31">
        <f t="shared" si="179"/>
        <v>0</v>
      </c>
      <c r="AW537" s="50">
        <f t="shared" si="180"/>
        <v>0</v>
      </c>
      <c r="AX537" s="30">
        <f t="shared" si="181"/>
        <v>0</v>
      </c>
      <c r="AY537" s="51">
        <f t="shared" si="182"/>
        <v>1</v>
      </c>
    </row>
    <row r="538" spans="1:51" ht="12" customHeight="1">
      <c r="A538" s="8" t="s">
        <v>49</v>
      </c>
      <c r="B538" s="8" t="s">
        <v>289</v>
      </c>
      <c r="C538" s="8">
        <v>3</v>
      </c>
      <c r="D538" s="8" t="s">
        <v>291</v>
      </c>
      <c r="E538" s="9">
        <v>0</v>
      </c>
      <c r="F538" s="9">
        <v>32</v>
      </c>
      <c r="G538" s="57">
        <v>104.68</v>
      </c>
      <c r="H538" s="8" t="s">
        <v>278</v>
      </c>
      <c r="I538" s="8">
        <v>1</v>
      </c>
      <c r="J538" s="8">
        <v>2</v>
      </c>
      <c r="K538" s="8">
        <v>1</v>
      </c>
      <c r="L538" s="8">
        <v>1</v>
      </c>
      <c r="M538" s="8">
        <v>3</v>
      </c>
      <c r="N538" s="10" t="s">
        <v>77</v>
      </c>
      <c r="O538" s="8">
        <v>1</v>
      </c>
      <c r="P538" s="8">
        <v>1</v>
      </c>
      <c r="Q538" s="7">
        <v>50</v>
      </c>
      <c r="V538" s="8">
        <v>50</v>
      </c>
      <c r="AF538" s="24">
        <f t="shared" si="163"/>
        <v>32</v>
      </c>
      <c r="AG538" s="45">
        <f t="shared" si="164"/>
        <v>802.2999318737615</v>
      </c>
      <c r="AH538" s="46">
        <f t="shared" si="165"/>
        <v>8.022999318737615</v>
      </c>
      <c r="AI538" s="31">
        <f t="shared" si="166"/>
        <v>4.011499659368807</v>
      </c>
      <c r="AJ538" s="31">
        <f t="shared" si="167"/>
        <v>0</v>
      </c>
      <c r="AK538" s="31">
        <f t="shared" si="168"/>
        <v>0</v>
      </c>
      <c r="AL538" s="31">
        <f t="shared" si="169"/>
        <v>0</v>
      </c>
      <c r="AM538" s="31">
        <f t="shared" si="170"/>
        <v>0</v>
      </c>
      <c r="AN538" s="31">
        <f t="shared" si="171"/>
        <v>4.011499659368807</v>
      </c>
      <c r="AO538" s="31">
        <f t="shared" si="172"/>
        <v>0</v>
      </c>
      <c r="AP538" s="31">
        <f t="shared" si="173"/>
        <v>0</v>
      </c>
      <c r="AQ538" s="31">
        <f t="shared" si="174"/>
        <v>0</v>
      </c>
      <c r="AR538" s="31">
        <f t="shared" si="175"/>
        <v>0</v>
      </c>
      <c r="AS538" s="31">
        <f t="shared" si="176"/>
        <v>0</v>
      </c>
      <c r="AT538" s="31">
        <f t="shared" si="177"/>
        <v>0</v>
      </c>
      <c r="AU538" s="31">
        <f t="shared" si="178"/>
        <v>0</v>
      </c>
      <c r="AV538" s="31">
        <f t="shared" si="179"/>
        <v>0</v>
      </c>
      <c r="AW538" s="50">
        <f t="shared" si="180"/>
        <v>0</v>
      </c>
      <c r="AX538" s="30">
        <f t="shared" si="181"/>
        <v>0</v>
      </c>
      <c r="AY538" s="51">
        <f t="shared" si="182"/>
        <v>1</v>
      </c>
    </row>
    <row r="539" spans="1:51" ht="12" customHeight="1">
      <c r="A539" s="8" t="s">
        <v>49</v>
      </c>
      <c r="B539" s="8" t="s">
        <v>289</v>
      </c>
      <c r="C539" s="8">
        <v>3</v>
      </c>
      <c r="D539" s="8">
        <v>8</v>
      </c>
      <c r="E539" s="9">
        <v>32</v>
      </c>
      <c r="F539" s="9">
        <v>37</v>
      </c>
      <c r="G539" s="57">
        <v>104.865</v>
      </c>
      <c r="H539" s="8" t="s">
        <v>332</v>
      </c>
      <c r="I539" s="8">
        <v>1</v>
      </c>
      <c r="J539" s="8">
        <v>2</v>
      </c>
      <c r="K539" s="8">
        <v>1</v>
      </c>
      <c r="L539" s="8">
        <v>2</v>
      </c>
      <c r="M539" s="8">
        <v>9</v>
      </c>
      <c r="N539" s="10" t="s">
        <v>64</v>
      </c>
      <c r="O539" s="8">
        <v>9</v>
      </c>
      <c r="P539" s="8">
        <v>2</v>
      </c>
      <c r="Q539" s="7">
        <v>50</v>
      </c>
      <c r="V539" s="8">
        <v>50</v>
      </c>
      <c r="AE539" s="8" t="s">
        <v>70</v>
      </c>
      <c r="AF539" s="24">
        <f t="shared" si="163"/>
        <v>5</v>
      </c>
      <c r="AG539" s="45">
        <f t="shared" si="164"/>
        <v>125.35936435527522</v>
      </c>
      <c r="AH539" s="46">
        <f t="shared" si="165"/>
        <v>2.5071872871055043</v>
      </c>
      <c r="AI539" s="31">
        <f t="shared" si="166"/>
        <v>1.2535936435527522</v>
      </c>
      <c r="AJ539" s="31">
        <f t="shared" si="167"/>
        <v>0</v>
      </c>
      <c r="AK539" s="31">
        <f t="shared" si="168"/>
        <v>0</v>
      </c>
      <c r="AL539" s="31">
        <f t="shared" si="169"/>
        <v>0</v>
      </c>
      <c r="AM539" s="31">
        <f t="shared" si="170"/>
        <v>0</v>
      </c>
      <c r="AN539" s="31">
        <f t="shared" si="171"/>
        <v>1.2535936435527522</v>
      </c>
      <c r="AO539" s="31">
        <f t="shared" si="172"/>
        <v>0</v>
      </c>
      <c r="AP539" s="31">
        <f t="shared" si="173"/>
        <v>0</v>
      </c>
      <c r="AQ539" s="31">
        <f t="shared" si="174"/>
        <v>0</v>
      </c>
      <c r="AR539" s="31">
        <f t="shared" si="175"/>
        <v>0</v>
      </c>
      <c r="AS539" s="31">
        <f t="shared" si="176"/>
        <v>0</v>
      </c>
      <c r="AT539" s="31">
        <f t="shared" si="177"/>
        <v>0</v>
      </c>
      <c r="AU539" s="31">
        <f t="shared" si="178"/>
        <v>0</v>
      </c>
      <c r="AV539" s="31">
        <f t="shared" si="179"/>
        <v>0</v>
      </c>
      <c r="AW539" s="50">
        <f t="shared" si="180"/>
        <v>0</v>
      </c>
      <c r="AX539" s="30">
        <f t="shared" si="181"/>
        <v>0</v>
      </c>
      <c r="AY539" s="51">
        <f t="shared" si="182"/>
        <v>1</v>
      </c>
    </row>
    <row r="540" spans="1:51" ht="12" customHeight="1">
      <c r="A540" s="8" t="s">
        <v>49</v>
      </c>
      <c r="B540" s="8" t="s">
        <v>289</v>
      </c>
      <c r="C540" s="8">
        <v>3</v>
      </c>
      <c r="D540" s="8" t="s">
        <v>292</v>
      </c>
      <c r="E540" s="9">
        <v>37</v>
      </c>
      <c r="F540" s="9">
        <v>90</v>
      </c>
      <c r="G540" s="57">
        <v>105.155</v>
      </c>
      <c r="H540" s="8" t="s">
        <v>332</v>
      </c>
      <c r="I540" s="8">
        <v>1</v>
      </c>
      <c r="J540" s="8">
        <v>2</v>
      </c>
      <c r="K540" s="8">
        <v>4</v>
      </c>
      <c r="L540" s="8">
        <v>4</v>
      </c>
      <c r="M540" s="8">
        <v>3</v>
      </c>
      <c r="N540" s="10" t="s">
        <v>77</v>
      </c>
      <c r="O540" s="8">
        <v>2</v>
      </c>
      <c r="P540" s="8">
        <v>12</v>
      </c>
      <c r="S540" s="8">
        <v>5</v>
      </c>
      <c r="U540" s="8">
        <v>13</v>
      </c>
      <c r="V540" s="7">
        <v>80</v>
      </c>
      <c r="AC540" s="8">
        <v>2</v>
      </c>
      <c r="AF540" s="24">
        <f t="shared" si="163"/>
        <v>53</v>
      </c>
      <c r="AG540" s="45">
        <f t="shared" si="164"/>
        <v>1328.8092621659175</v>
      </c>
      <c r="AH540" s="46">
        <f t="shared" si="165"/>
        <v>159.4571114599101</v>
      </c>
      <c r="AI540" s="31">
        <f t="shared" si="166"/>
        <v>0</v>
      </c>
      <c r="AJ540" s="31">
        <f t="shared" si="167"/>
        <v>0</v>
      </c>
      <c r="AK540" s="31">
        <f t="shared" si="168"/>
        <v>7.972855572995505</v>
      </c>
      <c r="AL540" s="31">
        <f t="shared" si="169"/>
        <v>0</v>
      </c>
      <c r="AM540" s="31">
        <f t="shared" si="170"/>
        <v>20.729424489788315</v>
      </c>
      <c r="AN540" s="31">
        <f t="shared" si="171"/>
        <v>127.56568916792808</v>
      </c>
      <c r="AO540" s="31">
        <f t="shared" si="172"/>
        <v>0</v>
      </c>
      <c r="AP540" s="31">
        <f t="shared" si="173"/>
        <v>0</v>
      </c>
      <c r="AQ540" s="31">
        <f t="shared" si="174"/>
        <v>0</v>
      </c>
      <c r="AR540" s="31">
        <f t="shared" si="175"/>
        <v>0</v>
      </c>
      <c r="AS540" s="31">
        <f t="shared" si="176"/>
        <v>0</v>
      </c>
      <c r="AT540" s="31">
        <f t="shared" si="177"/>
        <v>0</v>
      </c>
      <c r="AU540" s="31">
        <f t="shared" si="178"/>
        <v>3.189142229198202</v>
      </c>
      <c r="AV540" s="31">
        <f t="shared" si="179"/>
        <v>0</v>
      </c>
      <c r="AW540" s="50">
        <f t="shared" si="180"/>
        <v>0</v>
      </c>
      <c r="AX540" s="30">
        <f t="shared" si="181"/>
        <v>0</v>
      </c>
      <c r="AY540" s="51">
        <f t="shared" si="182"/>
        <v>1</v>
      </c>
    </row>
    <row r="541" spans="1:51" ht="12" customHeight="1">
      <c r="A541" s="8" t="s">
        <v>49</v>
      </c>
      <c r="B541" s="8" t="s">
        <v>289</v>
      </c>
      <c r="C541" s="8">
        <v>3</v>
      </c>
      <c r="D541" s="8">
        <v>13</v>
      </c>
      <c r="E541" s="9">
        <v>90</v>
      </c>
      <c r="F541" s="9">
        <v>109</v>
      </c>
      <c r="G541" s="57">
        <v>105.515</v>
      </c>
      <c r="H541" s="8" t="s">
        <v>332</v>
      </c>
      <c r="I541" s="8">
        <v>1</v>
      </c>
      <c r="J541" s="8">
        <v>2</v>
      </c>
      <c r="K541" s="8">
        <v>4</v>
      </c>
      <c r="L541" s="8">
        <v>1</v>
      </c>
      <c r="M541" s="8">
        <v>3</v>
      </c>
      <c r="N541" s="10" t="s">
        <v>75</v>
      </c>
      <c r="O541" s="8">
        <v>2</v>
      </c>
      <c r="P541" s="8">
        <v>1</v>
      </c>
      <c r="Q541" s="7"/>
      <c r="AB541" s="8">
        <v>5</v>
      </c>
      <c r="AC541" s="8">
        <v>95</v>
      </c>
      <c r="AF541" s="24">
        <f t="shared" si="163"/>
        <v>19</v>
      </c>
      <c r="AG541" s="45">
        <f t="shared" si="164"/>
        <v>476.3655845500458</v>
      </c>
      <c r="AH541" s="46">
        <f t="shared" si="165"/>
        <v>4.763655845500458</v>
      </c>
      <c r="AI541" s="31">
        <f t="shared" si="166"/>
        <v>0</v>
      </c>
      <c r="AJ541" s="31">
        <f t="shared" si="167"/>
        <v>0</v>
      </c>
      <c r="AK541" s="31">
        <f t="shared" si="168"/>
        <v>0</v>
      </c>
      <c r="AL541" s="31">
        <f t="shared" si="169"/>
        <v>0</v>
      </c>
      <c r="AM541" s="31">
        <f t="shared" si="170"/>
        <v>0</v>
      </c>
      <c r="AN541" s="31">
        <f t="shared" si="171"/>
        <v>0</v>
      </c>
      <c r="AO541" s="31">
        <f t="shared" si="172"/>
        <v>0</v>
      </c>
      <c r="AP541" s="31">
        <f t="shared" si="173"/>
        <v>0</v>
      </c>
      <c r="AQ541" s="31">
        <f t="shared" si="174"/>
        <v>0</v>
      </c>
      <c r="AR541" s="31">
        <f t="shared" si="175"/>
        <v>0</v>
      </c>
      <c r="AS541" s="31">
        <f t="shared" si="176"/>
        <v>0</v>
      </c>
      <c r="AT541" s="31">
        <f t="shared" si="177"/>
        <v>0.23818279227502293</v>
      </c>
      <c r="AU541" s="31">
        <f t="shared" si="178"/>
        <v>4.525473053225435</v>
      </c>
      <c r="AV541" s="31">
        <f t="shared" si="179"/>
        <v>0</v>
      </c>
      <c r="AW541" s="50">
        <f t="shared" si="180"/>
        <v>1</v>
      </c>
      <c r="AX541" s="30">
        <f t="shared" si="181"/>
        <v>0</v>
      </c>
      <c r="AY541" s="51">
        <f t="shared" si="182"/>
        <v>0</v>
      </c>
    </row>
    <row r="542" spans="1:51" ht="12" customHeight="1">
      <c r="A542" s="8" t="s">
        <v>49</v>
      </c>
      <c r="B542" s="8" t="s">
        <v>293</v>
      </c>
      <c r="C542" s="8">
        <v>1</v>
      </c>
      <c r="D542" s="8" t="s">
        <v>194</v>
      </c>
      <c r="E542" s="9">
        <v>0</v>
      </c>
      <c r="F542" s="9">
        <v>83</v>
      </c>
      <c r="G542" s="57">
        <v>107.015</v>
      </c>
      <c r="H542" s="8" t="s">
        <v>332</v>
      </c>
      <c r="I542" s="8">
        <v>1</v>
      </c>
      <c r="J542" s="8">
        <v>2</v>
      </c>
      <c r="K542" s="8">
        <v>4</v>
      </c>
      <c r="L542" s="8">
        <v>2</v>
      </c>
      <c r="M542" s="8">
        <v>3</v>
      </c>
      <c r="N542" s="10" t="s">
        <v>77</v>
      </c>
      <c r="O542" s="8">
        <v>1</v>
      </c>
      <c r="P542" s="8">
        <v>1</v>
      </c>
      <c r="Q542" s="7"/>
      <c r="S542" s="8">
        <v>50</v>
      </c>
      <c r="U542" s="8">
        <v>50</v>
      </c>
      <c r="AF542" s="24">
        <f t="shared" si="163"/>
        <v>83</v>
      </c>
      <c r="AG542" s="45">
        <f t="shared" si="164"/>
        <v>2080.965448297569</v>
      </c>
      <c r="AH542" s="46">
        <f t="shared" si="165"/>
        <v>20.809654482975688</v>
      </c>
      <c r="AI542" s="31">
        <f t="shared" si="166"/>
        <v>0</v>
      </c>
      <c r="AJ542" s="31">
        <f t="shared" si="167"/>
        <v>0</v>
      </c>
      <c r="AK542" s="31">
        <f t="shared" si="168"/>
        <v>10.404827241487844</v>
      </c>
      <c r="AL542" s="31">
        <f t="shared" si="169"/>
        <v>0</v>
      </c>
      <c r="AM542" s="31">
        <f t="shared" si="170"/>
        <v>10.404827241487844</v>
      </c>
      <c r="AN542" s="31">
        <f t="shared" si="171"/>
        <v>0</v>
      </c>
      <c r="AO542" s="31">
        <f t="shared" si="172"/>
        <v>0</v>
      </c>
      <c r="AP542" s="31">
        <f t="shared" si="173"/>
        <v>0</v>
      </c>
      <c r="AQ542" s="31">
        <f t="shared" si="174"/>
        <v>0</v>
      </c>
      <c r="AR542" s="31">
        <f t="shared" si="175"/>
        <v>0</v>
      </c>
      <c r="AS542" s="31">
        <f t="shared" si="176"/>
        <v>0</v>
      </c>
      <c r="AT542" s="31">
        <f t="shared" si="177"/>
        <v>0</v>
      </c>
      <c r="AU542" s="31">
        <f t="shared" si="178"/>
        <v>0</v>
      </c>
      <c r="AV542" s="31">
        <f t="shared" si="179"/>
        <v>0</v>
      </c>
      <c r="AW542" s="50">
        <f t="shared" si="180"/>
        <v>0</v>
      </c>
      <c r="AX542" s="30">
        <f t="shared" si="181"/>
        <v>0</v>
      </c>
      <c r="AY542" s="51">
        <f t="shared" si="182"/>
        <v>0</v>
      </c>
    </row>
    <row r="543" spans="1:51" ht="12" customHeight="1">
      <c r="A543" s="8" t="s">
        <v>49</v>
      </c>
      <c r="B543" s="8" t="s">
        <v>293</v>
      </c>
      <c r="C543" s="8">
        <v>1</v>
      </c>
      <c r="D543" s="8" t="s">
        <v>292</v>
      </c>
      <c r="E543" s="9">
        <v>83</v>
      </c>
      <c r="F543" s="9">
        <v>106</v>
      </c>
      <c r="G543" s="57">
        <v>107.545</v>
      </c>
      <c r="H543" s="8" t="s">
        <v>332</v>
      </c>
      <c r="I543" s="8" t="s">
        <v>56</v>
      </c>
      <c r="P543" s="1">
        <f>SUM(Q543:AE543)</f>
        <v>0</v>
      </c>
      <c r="Q543" s="7"/>
      <c r="AF543" s="24">
        <f t="shared" si="163"/>
        <v>23</v>
      </c>
      <c r="AG543" s="45">
        <f t="shared" si="164"/>
        <v>576.653076034266</v>
      </c>
      <c r="AH543" s="46">
        <f t="shared" si="165"/>
        <v>0</v>
      </c>
      <c r="AI543" s="31">
        <f t="shared" si="166"/>
        <v>0</v>
      </c>
      <c r="AJ543" s="31">
        <f t="shared" si="167"/>
        <v>0</v>
      </c>
      <c r="AK543" s="31">
        <f t="shared" si="168"/>
        <v>0</v>
      </c>
      <c r="AL543" s="31">
        <f t="shared" si="169"/>
        <v>0</v>
      </c>
      <c r="AM543" s="31">
        <f t="shared" si="170"/>
        <v>0</v>
      </c>
      <c r="AN543" s="31">
        <f t="shared" si="171"/>
        <v>0</v>
      </c>
      <c r="AO543" s="31">
        <f t="shared" si="172"/>
        <v>0</v>
      </c>
      <c r="AP543" s="31">
        <f t="shared" si="173"/>
        <v>0</v>
      </c>
      <c r="AQ543" s="31">
        <f t="shared" si="174"/>
        <v>0</v>
      </c>
      <c r="AR543" s="31">
        <f t="shared" si="175"/>
        <v>0</v>
      </c>
      <c r="AS543" s="31">
        <f t="shared" si="176"/>
        <v>0</v>
      </c>
      <c r="AT543" s="31">
        <f t="shared" si="177"/>
        <v>0</v>
      </c>
      <c r="AU543" s="31">
        <f t="shared" si="178"/>
        <v>0</v>
      </c>
      <c r="AV543" s="31">
        <f t="shared" si="179"/>
        <v>0</v>
      </c>
      <c r="AW543" s="50">
        <f t="shared" si="180"/>
        <v>0</v>
      </c>
      <c r="AX543" s="30">
        <f t="shared" si="181"/>
        <v>0</v>
      </c>
      <c r="AY543" s="51">
        <f t="shared" si="182"/>
        <v>0</v>
      </c>
    </row>
    <row r="544" spans="1:51" ht="12" customHeight="1">
      <c r="A544" s="8" t="s">
        <v>49</v>
      </c>
      <c r="B544" s="8" t="s">
        <v>293</v>
      </c>
      <c r="C544" s="8">
        <v>1</v>
      </c>
      <c r="D544" s="8" t="s">
        <v>174</v>
      </c>
      <c r="E544" s="9">
        <v>106</v>
      </c>
      <c r="F544" s="9">
        <v>142</v>
      </c>
      <c r="G544" s="57">
        <v>107.84</v>
      </c>
      <c r="H544" s="8" t="s">
        <v>332</v>
      </c>
      <c r="I544" s="8">
        <v>1</v>
      </c>
      <c r="J544" s="8">
        <v>2</v>
      </c>
      <c r="K544" s="8">
        <v>4</v>
      </c>
      <c r="L544" s="8">
        <v>1</v>
      </c>
      <c r="M544" s="8">
        <v>3</v>
      </c>
      <c r="N544" s="10" t="s">
        <v>77</v>
      </c>
      <c r="O544" s="8">
        <v>1</v>
      </c>
      <c r="P544" s="8">
        <v>1</v>
      </c>
      <c r="Q544" s="7">
        <v>45</v>
      </c>
      <c r="R544" s="8">
        <v>10</v>
      </c>
      <c r="U544" s="8">
        <v>45</v>
      </c>
      <c r="AF544" s="24">
        <f t="shared" si="163"/>
        <v>36</v>
      </c>
      <c r="AG544" s="45">
        <f t="shared" si="164"/>
        <v>902.5874233579816</v>
      </c>
      <c r="AH544" s="46">
        <f t="shared" si="165"/>
        <v>9.025874233579817</v>
      </c>
      <c r="AI544" s="31">
        <f t="shared" si="166"/>
        <v>4.061643405110917</v>
      </c>
      <c r="AJ544" s="31">
        <f t="shared" si="167"/>
        <v>0.9025874233579817</v>
      </c>
      <c r="AK544" s="31">
        <f t="shared" si="168"/>
        <v>0</v>
      </c>
      <c r="AL544" s="31">
        <f t="shared" si="169"/>
        <v>0</v>
      </c>
      <c r="AM544" s="31">
        <f t="shared" si="170"/>
        <v>4.061643405110917</v>
      </c>
      <c r="AN544" s="31">
        <f t="shared" si="171"/>
        <v>0</v>
      </c>
      <c r="AO544" s="31">
        <f t="shared" si="172"/>
        <v>0</v>
      </c>
      <c r="AP544" s="31">
        <f t="shared" si="173"/>
        <v>0</v>
      </c>
      <c r="AQ544" s="31">
        <f t="shared" si="174"/>
        <v>0</v>
      </c>
      <c r="AR544" s="31">
        <f t="shared" si="175"/>
        <v>0</v>
      </c>
      <c r="AS544" s="31">
        <f t="shared" si="176"/>
        <v>0</v>
      </c>
      <c r="AT544" s="31">
        <f t="shared" si="177"/>
        <v>0</v>
      </c>
      <c r="AU544" s="31">
        <f t="shared" si="178"/>
        <v>0</v>
      </c>
      <c r="AV544" s="31">
        <f t="shared" si="179"/>
        <v>0</v>
      </c>
      <c r="AW544" s="50">
        <f t="shared" si="180"/>
        <v>0</v>
      </c>
      <c r="AX544" s="30">
        <f t="shared" si="181"/>
        <v>0</v>
      </c>
      <c r="AY544" s="51">
        <f t="shared" si="182"/>
        <v>0</v>
      </c>
    </row>
    <row r="545" spans="1:51" ht="12" customHeight="1">
      <c r="A545" s="8" t="s">
        <v>49</v>
      </c>
      <c r="B545" s="8" t="s">
        <v>293</v>
      </c>
      <c r="C545" s="8">
        <v>1</v>
      </c>
      <c r="D545" s="8">
        <v>16</v>
      </c>
      <c r="E545" s="9">
        <v>142</v>
      </c>
      <c r="F545" s="9">
        <v>145</v>
      </c>
      <c r="G545" s="57">
        <v>108.035</v>
      </c>
      <c r="H545" s="8" t="s">
        <v>332</v>
      </c>
      <c r="I545" s="8">
        <v>1</v>
      </c>
      <c r="J545" s="8">
        <v>2</v>
      </c>
      <c r="K545" s="8">
        <v>1</v>
      </c>
      <c r="L545" s="8">
        <v>2</v>
      </c>
      <c r="M545" s="8">
        <v>3</v>
      </c>
      <c r="N545" s="10" t="s">
        <v>77</v>
      </c>
      <c r="O545" s="8">
        <v>1</v>
      </c>
      <c r="P545" s="8">
        <v>1</v>
      </c>
      <c r="U545" s="8">
        <v>45</v>
      </c>
      <c r="V545" s="7">
        <v>45</v>
      </c>
      <c r="AC545" s="8">
        <v>10</v>
      </c>
      <c r="AF545" s="24">
        <f t="shared" si="163"/>
        <v>3</v>
      </c>
      <c r="AG545" s="45">
        <f t="shared" si="164"/>
        <v>75.21561861316513</v>
      </c>
      <c r="AH545" s="46">
        <f t="shared" si="165"/>
        <v>0.7521561861316514</v>
      </c>
      <c r="AI545" s="31">
        <f t="shared" si="166"/>
        <v>0</v>
      </c>
      <c r="AJ545" s="31">
        <f t="shared" si="167"/>
        <v>0</v>
      </c>
      <c r="AK545" s="31">
        <f t="shared" si="168"/>
        <v>0</v>
      </c>
      <c r="AL545" s="31">
        <f t="shared" si="169"/>
        <v>0</v>
      </c>
      <c r="AM545" s="31">
        <f t="shared" si="170"/>
        <v>0.3384702837592431</v>
      </c>
      <c r="AN545" s="31">
        <f t="shared" si="171"/>
        <v>0.3384702837592431</v>
      </c>
      <c r="AO545" s="31">
        <f t="shared" si="172"/>
        <v>0</v>
      </c>
      <c r="AP545" s="31">
        <f t="shared" si="173"/>
        <v>0</v>
      </c>
      <c r="AQ545" s="31">
        <f t="shared" si="174"/>
        <v>0</v>
      </c>
      <c r="AR545" s="31">
        <f t="shared" si="175"/>
        <v>0</v>
      </c>
      <c r="AS545" s="31">
        <f t="shared" si="176"/>
        <v>0</v>
      </c>
      <c r="AT545" s="31">
        <f t="shared" si="177"/>
        <v>0</v>
      </c>
      <c r="AU545" s="31">
        <f t="shared" si="178"/>
        <v>0.07521561861316514</v>
      </c>
      <c r="AV545" s="31">
        <f t="shared" si="179"/>
        <v>0</v>
      </c>
      <c r="AW545" s="50">
        <f t="shared" si="180"/>
        <v>0</v>
      </c>
      <c r="AX545" s="30">
        <f t="shared" si="181"/>
        <v>0</v>
      </c>
      <c r="AY545" s="51">
        <f t="shared" si="182"/>
        <v>1</v>
      </c>
    </row>
    <row r="546" spans="1:51" ht="12" customHeight="1">
      <c r="A546" s="8" t="s">
        <v>49</v>
      </c>
      <c r="B546" s="8" t="s">
        <v>293</v>
      </c>
      <c r="C546" s="8">
        <v>1</v>
      </c>
      <c r="D546" s="8" t="s">
        <v>294</v>
      </c>
      <c r="E546" s="9">
        <v>145</v>
      </c>
      <c r="F546" s="9">
        <v>150</v>
      </c>
      <c r="G546" s="57">
        <v>108.075</v>
      </c>
      <c r="H546" s="8" t="s">
        <v>332</v>
      </c>
      <c r="I546" s="8" t="s">
        <v>56</v>
      </c>
      <c r="P546" s="1">
        <f>SUM(Q546:AE546)</f>
        <v>0</v>
      </c>
      <c r="Q546" s="7"/>
      <c r="AF546" s="24">
        <f t="shared" si="163"/>
        <v>5</v>
      </c>
      <c r="AG546" s="45">
        <f t="shared" si="164"/>
        <v>125.35936435527522</v>
      </c>
      <c r="AH546" s="46">
        <f t="shared" si="165"/>
        <v>0</v>
      </c>
      <c r="AI546" s="31">
        <f t="shared" si="166"/>
        <v>0</v>
      </c>
      <c r="AJ546" s="31">
        <f t="shared" si="167"/>
        <v>0</v>
      </c>
      <c r="AK546" s="31">
        <f t="shared" si="168"/>
        <v>0</v>
      </c>
      <c r="AL546" s="31">
        <f t="shared" si="169"/>
        <v>0</v>
      </c>
      <c r="AM546" s="31">
        <f t="shared" si="170"/>
        <v>0</v>
      </c>
      <c r="AN546" s="31">
        <f t="shared" si="171"/>
        <v>0</v>
      </c>
      <c r="AO546" s="31">
        <f t="shared" si="172"/>
        <v>0</v>
      </c>
      <c r="AP546" s="31">
        <f t="shared" si="173"/>
        <v>0</v>
      </c>
      <c r="AQ546" s="31">
        <f t="shared" si="174"/>
        <v>0</v>
      </c>
      <c r="AR546" s="31">
        <f t="shared" si="175"/>
        <v>0</v>
      </c>
      <c r="AS546" s="31">
        <f t="shared" si="176"/>
        <v>0</v>
      </c>
      <c r="AT546" s="31">
        <f t="shared" si="177"/>
        <v>0</v>
      </c>
      <c r="AU546" s="31">
        <f t="shared" si="178"/>
        <v>0</v>
      </c>
      <c r="AV546" s="31">
        <f t="shared" si="179"/>
        <v>0</v>
      </c>
      <c r="AW546" s="50">
        <f t="shared" si="180"/>
        <v>0</v>
      </c>
      <c r="AX546" s="30">
        <f t="shared" si="181"/>
        <v>0</v>
      </c>
      <c r="AY546" s="51">
        <f t="shared" si="182"/>
        <v>0</v>
      </c>
    </row>
    <row r="547" spans="1:51" ht="12" customHeight="1">
      <c r="A547" s="8" t="s">
        <v>49</v>
      </c>
      <c r="B547" s="8" t="s">
        <v>293</v>
      </c>
      <c r="C547" s="8">
        <v>2</v>
      </c>
      <c r="D547" s="8">
        <v>1</v>
      </c>
      <c r="E547" s="9">
        <v>0</v>
      </c>
      <c r="F547" s="9">
        <v>3</v>
      </c>
      <c r="G547" s="57">
        <v>108.115</v>
      </c>
      <c r="H547" s="8" t="s">
        <v>332</v>
      </c>
      <c r="I547" s="8" t="s">
        <v>56</v>
      </c>
      <c r="P547" s="1">
        <f>SUM(Q547:AE547)</f>
        <v>0</v>
      </c>
      <c r="Q547" s="7"/>
      <c r="AF547" s="24">
        <f t="shared" si="163"/>
        <v>3</v>
      </c>
      <c r="AG547" s="45">
        <f t="shared" si="164"/>
        <v>75.21561861316513</v>
      </c>
      <c r="AH547" s="46">
        <f t="shared" si="165"/>
        <v>0</v>
      </c>
      <c r="AI547" s="31">
        <f t="shared" si="166"/>
        <v>0</v>
      </c>
      <c r="AJ547" s="31">
        <f t="shared" si="167"/>
        <v>0</v>
      </c>
      <c r="AK547" s="31">
        <f t="shared" si="168"/>
        <v>0</v>
      </c>
      <c r="AL547" s="31">
        <f t="shared" si="169"/>
        <v>0</v>
      </c>
      <c r="AM547" s="31">
        <f t="shared" si="170"/>
        <v>0</v>
      </c>
      <c r="AN547" s="31">
        <f t="shared" si="171"/>
        <v>0</v>
      </c>
      <c r="AO547" s="31">
        <f t="shared" si="172"/>
        <v>0</v>
      </c>
      <c r="AP547" s="31">
        <f t="shared" si="173"/>
        <v>0</v>
      </c>
      <c r="AQ547" s="31">
        <f t="shared" si="174"/>
        <v>0</v>
      </c>
      <c r="AR547" s="31">
        <f t="shared" si="175"/>
        <v>0</v>
      </c>
      <c r="AS547" s="31">
        <f t="shared" si="176"/>
        <v>0</v>
      </c>
      <c r="AT547" s="31">
        <f t="shared" si="177"/>
        <v>0</v>
      </c>
      <c r="AU547" s="31">
        <f t="shared" si="178"/>
        <v>0</v>
      </c>
      <c r="AV547" s="31">
        <f t="shared" si="179"/>
        <v>0</v>
      </c>
      <c r="AW547" s="50">
        <f t="shared" si="180"/>
        <v>0</v>
      </c>
      <c r="AX547" s="30">
        <f t="shared" si="181"/>
        <v>0</v>
      </c>
      <c r="AY547" s="51">
        <f t="shared" si="182"/>
        <v>0</v>
      </c>
    </row>
    <row r="548" spans="1:51" ht="12" customHeight="1">
      <c r="A548" s="8" t="s">
        <v>49</v>
      </c>
      <c r="B548" s="8" t="s">
        <v>293</v>
      </c>
      <c r="C548" s="8">
        <v>2</v>
      </c>
      <c r="D548" s="8" t="s">
        <v>295</v>
      </c>
      <c r="E548" s="9">
        <v>3</v>
      </c>
      <c r="F548" s="9">
        <v>25</v>
      </c>
      <c r="G548" s="57">
        <v>108.24</v>
      </c>
      <c r="H548" s="8" t="s">
        <v>332</v>
      </c>
      <c r="I548" s="8">
        <v>1</v>
      </c>
      <c r="J548" s="8">
        <v>1</v>
      </c>
      <c r="K548" s="8">
        <v>4</v>
      </c>
      <c r="L548" s="8">
        <v>3</v>
      </c>
      <c r="M548" s="8">
        <v>3</v>
      </c>
      <c r="N548" s="10" t="s">
        <v>77</v>
      </c>
      <c r="O548" s="8">
        <v>1</v>
      </c>
      <c r="P548" s="8">
        <v>2</v>
      </c>
      <c r="Q548" s="7">
        <v>90</v>
      </c>
      <c r="U548" s="8">
        <v>10</v>
      </c>
      <c r="AF548" s="24">
        <f t="shared" si="163"/>
        <v>22</v>
      </c>
      <c r="AG548" s="45">
        <f t="shared" si="164"/>
        <v>551.581203163211</v>
      </c>
      <c r="AH548" s="46">
        <f t="shared" si="165"/>
        <v>11.03162406326422</v>
      </c>
      <c r="AI548" s="31">
        <f t="shared" si="166"/>
        <v>9.928461656937797</v>
      </c>
      <c r="AJ548" s="31">
        <f t="shared" si="167"/>
        <v>0</v>
      </c>
      <c r="AK548" s="31">
        <f t="shared" si="168"/>
        <v>0</v>
      </c>
      <c r="AL548" s="31">
        <f t="shared" si="169"/>
        <v>0</v>
      </c>
      <c r="AM548" s="31">
        <f t="shared" si="170"/>
        <v>1.103162406326422</v>
      </c>
      <c r="AN548" s="31">
        <f t="shared" si="171"/>
        <v>0</v>
      </c>
      <c r="AO548" s="31">
        <f t="shared" si="172"/>
        <v>0</v>
      </c>
      <c r="AP548" s="31">
        <f t="shared" si="173"/>
        <v>0</v>
      </c>
      <c r="AQ548" s="31">
        <f t="shared" si="174"/>
        <v>0</v>
      </c>
      <c r="AR548" s="31">
        <f t="shared" si="175"/>
        <v>0</v>
      </c>
      <c r="AS548" s="31">
        <f t="shared" si="176"/>
        <v>0</v>
      </c>
      <c r="AT548" s="31">
        <f t="shared" si="177"/>
        <v>0</v>
      </c>
      <c r="AU548" s="31">
        <f t="shared" si="178"/>
        <v>0</v>
      </c>
      <c r="AV548" s="31">
        <f t="shared" si="179"/>
        <v>0</v>
      </c>
      <c r="AW548" s="50">
        <f t="shared" si="180"/>
        <v>0</v>
      </c>
      <c r="AX548" s="30">
        <f t="shared" si="181"/>
        <v>0</v>
      </c>
      <c r="AY548" s="51">
        <f t="shared" si="182"/>
        <v>0</v>
      </c>
    </row>
    <row r="549" spans="1:51" ht="12" customHeight="1">
      <c r="A549" s="8" t="s">
        <v>49</v>
      </c>
      <c r="B549" s="8" t="s">
        <v>296</v>
      </c>
      <c r="C549" s="8">
        <v>1</v>
      </c>
      <c r="D549" s="8" t="s">
        <v>200</v>
      </c>
      <c r="E549" s="9">
        <v>0</v>
      </c>
      <c r="F549" s="9">
        <v>100</v>
      </c>
      <c r="G549" s="57">
        <v>111.7</v>
      </c>
      <c r="H549" s="8" t="s">
        <v>332</v>
      </c>
      <c r="I549" s="8">
        <v>1</v>
      </c>
      <c r="J549" s="8">
        <v>2</v>
      </c>
      <c r="K549" s="8">
        <v>4</v>
      </c>
      <c r="L549" s="8">
        <v>3</v>
      </c>
      <c r="M549" s="8">
        <v>3</v>
      </c>
      <c r="N549" s="10" t="s">
        <v>77</v>
      </c>
      <c r="O549" s="8">
        <v>1</v>
      </c>
      <c r="P549" s="8">
        <v>5</v>
      </c>
      <c r="Q549" s="7">
        <v>65</v>
      </c>
      <c r="S549" s="8">
        <v>2</v>
      </c>
      <c r="U549" s="8">
        <v>10</v>
      </c>
      <c r="V549" s="8">
        <v>20</v>
      </c>
      <c r="AC549" s="8">
        <v>3</v>
      </c>
      <c r="AF549" s="24">
        <f t="shared" si="163"/>
        <v>100</v>
      </c>
      <c r="AG549" s="45">
        <f t="shared" si="164"/>
        <v>2507.1872871055048</v>
      </c>
      <c r="AH549" s="46">
        <f t="shared" si="165"/>
        <v>125.35936435527525</v>
      </c>
      <c r="AI549" s="31">
        <f t="shared" si="166"/>
        <v>81.48358683092891</v>
      </c>
      <c r="AJ549" s="31">
        <f t="shared" si="167"/>
        <v>0</v>
      </c>
      <c r="AK549" s="31">
        <f t="shared" si="168"/>
        <v>2.507187287105505</v>
      </c>
      <c r="AL549" s="31">
        <f t="shared" si="169"/>
        <v>0</v>
      </c>
      <c r="AM549" s="31">
        <f t="shared" si="170"/>
        <v>12.535936435527525</v>
      </c>
      <c r="AN549" s="31">
        <f t="shared" si="171"/>
        <v>25.07187287105505</v>
      </c>
      <c r="AO549" s="31">
        <f t="shared" si="172"/>
        <v>0</v>
      </c>
      <c r="AP549" s="31">
        <f t="shared" si="173"/>
        <v>0</v>
      </c>
      <c r="AQ549" s="31">
        <f t="shared" si="174"/>
        <v>0</v>
      </c>
      <c r="AR549" s="31">
        <f t="shared" si="175"/>
        <v>0</v>
      </c>
      <c r="AS549" s="31">
        <f t="shared" si="176"/>
        <v>0</v>
      </c>
      <c r="AT549" s="31">
        <f t="shared" si="177"/>
        <v>0</v>
      </c>
      <c r="AU549" s="31">
        <f t="shared" si="178"/>
        <v>3.760780930658257</v>
      </c>
      <c r="AV549" s="31">
        <f t="shared" si="179"/>
        <v>0</v>
      </c>
      <c r="AW549" s="50">
        <f t="shared" si="180"/>
        <v>0</v>
      </c>
      <c r="AX549" s="30">
        <f t="shared" si="181"/>
        <v>0</v>
      </c>
      <c r="AY549" s="51">
        <f t="shared" si="182"/>
        <v>0</v>
      </c>
    </row>
    <row r="550" spans="1:51" ht="12" customHeight="1">
      <c r="A550" s="8" t="s">
        <v>49</v>
      </c>
      <c r="B550" s="8" t="s">
        <v>296</v>
      </c>
      <c r="C550" s="8">
        <v>1</v>
      </c>
      <c r="D550" s="8" t="s">
        <v>297</v>
      </c>
      <c r="E550" s="9">
        <v>100</v>
      </c>
      <c r="F550" s="9">
        <v>150</v>
      </c>
      <c r="G550" s="57">
        <v>112.45</v>
      </c>
      <c r="H550" s="8" t="s">
        <v>332</v>
      </c>
      <c r="I550" s="8">
        <v>1</v>
      </c>
      <c r="J550" s="8">
        <v>2</v>
      </c>
      <c r="K550" s="8">
        <v>4</v>
      </c>
      <c r="L550" s="8">
        <v>2</v>
      </c>
      <c r="M550" s="8">
        <v>1</v>
      </c>
      <c r="N550" s="10" t="s">
        <v>65</v>
      </c>
      <c r="O550" s="8">
        <v>1</v>
      </c>
      <c r="P550" s="8">
        <v>1</v>
      </c>
      <c r="V550" s="7">
        <v>95</v>
      </c>
      <c r="AC550" s="8">
        <v>5</v>
      </c>
      <c r="AF550" s="24">
        <f t="shared" si="163"/>
        <v>50</v>
      </c>
      <c r="AG550" s="45">
        <f t="shared" si="164"/>
        <v>1253.5936435527524</v>
      </c>
      <c r="AH550" s="46">
        <f t="shared" si="165"/>
        <v>12.535936435527525</v>
      </c>
      <c r="AI550" s="31">
        <f t="shared" si="166"/>
        <v>0</v>
      </c>
      <c r="AJ550" s="31">
        <f t="shared" si="167"/>
        <v>0</v>
      </c>
      <c r="AK550" s="31">
        <f t="shared" si="168"/>
        <v>0</v>
      </c>
      <c r="AL550" s="31">
        <f t="shared" si="169"/>
        <v>0</v>
      </c>
      <c r="AM550" s="31">
        <f t="shared" si="170"/>
        <v>0</v>
      </c>
      <c r="AN550" s="31">
        <f t="shared" si="171"/>
        <v>11.909139613751147</v>
      </c>
      <c r="AO550" s="31">
        <f t="shared" si="172"/>
        <v>0</v>
      </c>
      <c r="AP550" s="31">
        <f t="shared" si="173"/>
        <v>0</v>
      </c>
      <c r="AQ550" s="31">
        <f t="shared" si="174"/>
        <v>0</v>
      </c>
      <c r="AR550" s="31">
        <f t="shared" si="175"/>
        <v>0</v>
      </c>
      <c r="AS550" s="31">
        <f t="shared" si="176"/>
        <v>0</v>
      </c>
      <c r="AT550" s="31">
        <f t="shared" si="177"/>
        <v>0</v>
      </c>
      <c r="AU550" s="31">
        <f t="shared" si="178"/>
        <v>0.6267968217763763</v>
      </c>
      <c r="AV550" s="31">
        <f t="shared" si="179"/>
        <v>0</v>
      </c>
      <c r="AW550" s="50">
        <f t="shared" si="180"/>
        <v>0</v>
      </c>
      <c r="AX550" s="30">
        <f t="shared" si="181"/>
        <v>0</v>
      </c>
      <c r="AY550" s="51">
        <f t="shared" si="182"/>
        <v>1</v>
      </c>
    </row>
    <row r="551" spans="1:51" ht="12" customHeight="1">
      <c r="A551" s="8" t="s">
        <v>49</v>
      </c>
      <c r="B551" s="8" t="s">
        <v>296</v>
      </c>
      <c r="C551" s="8">
        <v>1</v>
      </c>
      <c r="D551" s="8" t="s">
        <v>297</v>
      </c>
      <c r="E551" s="9">
        <v>100</v>
      </c>
      <c r="F551" s="9">
        <v>150</v>
      </c>
      <c r="G551" s="57">
        <v>112.45</v>
      </c>
      <c r="H551" s="8" t="s">
        <v>332</v>
      </c>
      <c r="I551" s="8">
        <v>2</v>
      </c>
      <c r="J551" s="8">
        <v>2</v>
      </c>
      <c r="K551" s="8">
        <v>4</v>
      </c>
      <c r="L551" s="8">
        <v>2</v>
      </c>
      <c r="M551" s="8">
        <v>9</v>
      </c>
      <c r="N551" s="10" t="s">
        <v>78</v>
      </c>
      <c r="O551" s="8">
        <v>9</v>
      </c>
      <c r="P551" s="8">
        <v>3</v>
      </c>
      <c r="Q551" s="7">
        <v>67</v>
      </c>
      <c r="V551" s="8">
        <v>30</v>
      </c>
      <c r="AC551" s="8">
        <v>3</v>
      </c>
      <c r="AE551" s="8" t="s">
        <v>70</v>
      </c>
      <c r="AF551" s="24">
        <f t="shared" si="163"/>
        <v>50</v>
      </c>
      <c r="AG551" s="45">
        <f t="shared" si="164"/>
        <v>1253.5936435527524</v>
      </c>
      <c r="AH551" s="46">
        <f t="shared" si="165"/>
        <v>37.60780930658257</v>
      </c>
      <c r="AI551" s="31">
        <f t="shared" si="166"/>
        <v>25.197232235410322</v>
      </c>
      <c r="AJ551" s="31">
        <f t="shared" si="167"/>
        <v>0</v>
      </c>
      <c r="AK551" s="31">
        <f t="shared" si="168"/>
        <v>0</v>
      </c>
      <c r="AL551" s="31">
        <f t="shared" si="169"/>
        <v>0</v>
      </c>
      <c r="AM551" s="31">
        <f t="shared" si="170"/>
        <v>0</v>
      </c>
      <c r="AN551" s="31">
        <f t="shared" si="171"/>
        <v>11.28234279197477</v>
      </c>
      <c r="AO551" s="31">
        <f t="shared" si="172"/>
        <v>0</v>
      </c>
      <c r="AP551" s="31">
        <f t="shared" si="173"/>
        <v>0</v>
      </c>
      <c r="AQ551" s="31">
        <f t="shared" si="174"/>
        <v>0</v>
      </c>
      <c r="AR551" s="31">
        <f t="shared" si="175"/>
        <v>0</v>
      </c>
      <c r="AS551" s="31">
        <f t="shared" si="176"/>
        <v>0</v>
      </c>
      <c r="AT551" s="31">
        <f t="shared" si="177"/>
        <v>0</v>
      </c>
      <c r="AU551" s="31">
        <f t="shared" si="178"/>
        <v>1.1282342791974769</v>
      </c>
      <c r="AV551" s="31">
        <f t="shared" si="179"/>
        <v>0</v>
      </c>
      <c r="AW551" s="50">
        <f t="shared" si="180"/>
        <v>0</v>
      </c>
      <c r="AX551" s="30">
        <f t="shared" si="181"/>
        <v>0</v>
      </c>
      <c r="AY551" s="51">
        <f t="shared" si="182"/>
        <v>0</v>
      </c>
    </row>
    <row r="552" spans="1:51" ht="12" customHeight="1">
      <c r="A552" s="8" t="s">
        <v>49</v>
      </c>
      <c r="B552" s="8" t="s">
        <v>296</v>
      </c>
      <c r="C552" s="8">
        <v>2</v>
      </c>
      <c r="D552" s="8" t="s">
        <v>200</v>
      </c>
      <c r="E552" s="9">
        <v>0</v>
      </c>
      <c r="F552" s="9">
        <v>67</v>
      </c>
      <c r="G552" s="57">
        <v>113.035</v>
      </c>
      <c r="H552" s="8" t="s">
        <v>332</v>
      </c>
      <c r="I552" s="8">
        <v>1</v>
      </c>
      <c r="J552" s="8">
        <v>2</v>
      </c>
      <c r="K552" s="8">
        <v>4</v>
      </c>
      <c r="L552" s="8">
        <v>2</v>
      </c>
      <c r="M552" s="8">
        <v>3</v>
      </c>
      <c r="N552" s="10" t="s">
        <v>77</v>
      </c>
      <c r="O552" s="8">
        <v>1</v>
      </c>
      <c r="P552" s="8">
        <v>1</v>
      </c>
      <c r="Q552" s="7">
        <v>50</v>
      </c>
      <c r="V552" s="8">
        <v>50</v>
      </c>
      <c r="AF552" s="24">
        <f t="shared" si="163"/>
        <v>67</v>
      </c>
      <c r="AG552" s="45">
        <f t="shared" si="164"/>
        <v>1679.815482360688</v>
      </c>
      <c r="AH552" s="46">
        <f t="shared" si="165"/>
        <v>16.798154823606883</v>
      </c>
      <c r="AI552" s="31">
        <f t="shared" si="166"/>
        <v>8.399077411803441</v>
      </c>
      <c r="AJ552" s="31">
        <f t="shared" si="167"/>
        <v>0</v>
      </c>
      <c r="AK552" s="31">
        <f t="shared" si="168"/>
        <v>0</v>
      </c>
      <c r="AL552" s="31">
        <f t="shared" si="169"/>
        <v>0</v>
      </c>
      <c r="AM552" s="31">
        <f t="shared" si="170"/>
        <v>0</v>
      </c>
      <c r="AN552" s="31">
        <f t="shared" si="171"/>
        <v>8.399077411803441</v>
      </c>
      <c r="AO552" s="31">
        <f t="shared" si="172"/>
        <v>0</v>
      </c>
      <c r="AP552" s="31">
        <f t="shared" si="173"/>
        <v>0</v>
      </c>
      <c r="AQ552" s="31">
        <f t="shared" si="174"/>
        <v>0</v>
      </c>
      <c r="AR552" s="31">
        <f t="shared" si="175"/>
        <v>0</v>
      </c>
      <c r="AS552" s="31">
        <f t="shared" si="176"/>
        <v>0</v>
      </c>
      <c r="AT552" s="31">
        <f t="shared" si="177"/>
        <v>0</v>
      </c>
      <c r="AU552" s="31">
        <f t="shared" si="178"/>
        <v>0</v>
      </c>
      <c r="AV552" s="31">
        <f t="shared" si="179"/>
        <v>0</v>
      </c>
      <c r="AW552" s="50">
        <f t="shared" si="180"/>
        <v>0</v>
      </c>
      <c r="AX552" s="30">
        <f t="shared" si="181"/>
        <v>0</v>
      </c>
      <c r="AY552" s="51">
        <f t="shared" si="182"/>
        <v>1</v>
      </c>
    </row>
    <row r="553" spans="1:51" ht="12" customHeight="1">
      <c r="A553" s="8" t="s">
        <v>49</v>
      </c>
      <c r="B553" s="8" t="s">
        <v>296</v>
      </c>
      <c r="C553" s="8">
        <v>2</v>
      </c>
      <c r="D553" s="8" t="s">
        <v>298</v>
      </c>
      <c r="E553" s="9">
        <v>67</v>
      </c>
      <c r="F553" s="9">
        <v>100</v>
      </c>
      <c r="G553" s="57">
        <v>113.535</v>
      </c>
      <c r="H553" s="8" t="s">
        <v>332</v>
      </c>
      <c r="I553" s="8">
        <v>2</v>
      </c>
      <c r="J553" s="8">
        <v>2</v>
      </c>
      <c r="K553" s="8">
        <v>4</v>
      </c>
      <c r="L553" s="8">
        <v>2</v>
      </c>
      <c r="M553" s="8">
        <v>3</v>
      </c>
      <c r="N553" s="10" t="s">
        <v>75</v>
      </c>
      <c r="O553" s="8">
        <v>4</v>
      </c>
      <c r="P553" s="8">
        <v>1</v>
      </c>
      <c r="Q553" s="7"/>
      <c r="AC553" s="8">
        <v>100</v>
      </c>
      <c r="AF553" s="24">
        <f t="shared" si="163"/>
        <v>33</v>
      </c>
      <c r="AG553" s="45">
        <f t="shared" si="164"/>
        <v>827.3718047448165</v>
      </c>
      <c r="AH553" s="46">
        <f t="shared" si="165"/>
        <v>8.273718047448165</v>
      </c>
      <c r="AI553" s="31">
        <f t="shared" si="166"/>
        <v>0</v>
      </c>
      <c r="AJ553" s="31">
        <f t="shared" si="167"/>
        <v>0</v>
      </c>
      <c r="AK553" s="31">
        <f t="shared" si="168"/>
        <v>0</v>
      </c>
      <c r="AL553" s="31">
        <f t="shared" si="169"/>
        <v>0</v>
      </c>
      <c r="AM553" s="31">
        <f t="shared" si="170"/>
        <v>0</v>
      </c>
      <c r="AN553" s="31">
        <f t="shared" si="171"/>
        <v>0</v>
      </c>
      <c r="AO553" s="31">
        <f t="shared" si="172"/>
        <v>0</v>
      </c>
      <c r="AP553" s="31">
        <f t="shared" si="173"/>
        <v>0</v>
      </c>
      <c r="AQ553" s="31">
        <f t="shared" si="174"/>
        <v>0</v>
      </c>
      <c r="AR553" s="31">
        <f t="shared" si="175"/>
        <v>0</v>
      </c>
      <c r="AS553" s="31">
        <f t="shared" si="176"/>
        <v>0</v>
      </c>
      <c r="AT553" s="31">
        <f t="shared" si="177"/>
        <v>0</v>
      </c>
      <c r="AU553" s="31">
        <f t="shared" si="178"/>
        <v>8.273718047448165</v>
      </c>
      <c r="AV553" s="31">
        <f t="shared" si="179"/>
        <v>0</v>
      </c>
      <c r="AW553" s="50">
        <f t="shared" si="180"/>
        <v>1</v>
      </c>
      <c r="AX553" s="30">
        <f t="shared" si="181"/>
        <v>0</v>
      </c>
      <c r="AY553" s="51">
        <f t="shared" si="182"/>
        <v>0</v>
      </c>
    </row>
    <row r="554" spans="1:51" ht="12" customHeight="1">
      <c r="A554" s="8" t="s">
        <v>49</v>
      </c>
      <c r="B554" s="8" t="s">
        <v>296</v>
      </c>
      <c r="C554" s="8">
        <v>2</v>
      </c>
      <c r="D554" s="8" t="s">
        <v>298</v>
      </c>
      <c r="E554" s="9">
        <v>67</v>
      </c>
      <c r="F554" s="9">
        <v>100</v>
      </c>
      <c r="G554" s="57">
        <v>113.535</v>
      </c>
      <c r="H554" s="8" t="s">
        <v>332</v>
      </c>
      <c r="I554" s="8">
        <v>1</v>
      </c>
      <c r="J554" s="8">
        <v>2</v>
      </c>
      <c r="K554" s="8">
        <v>4</v>
      </c>
      <c r="L554" s="8">
        <v>2</v>
      </c>
      <c r="M554" s="8">
        <v>3</v>
      </c>
      <c r="N554" s="10" t="s">
        <v>77</v>
      </c>
      <c r="O554" s="8">
        <v>4</v>
      </c>
      <c r="P554" s="8">
        <v>2</v>
      </c>
      <c r="Q554" s="7"/>
      <c r="S554" s="8">
        <v>5</v>
      </c>
      <c r="U554" s="8">
        <v>5</v>
      </c>
      <c r="V554" s="8">
        <v>87</v>
      </c>
      <c r="AC554" s="8">
        <v>3</v>
      </c>
      <c r="AE554" s="8" t="s">
        <v>70</v>
      </c>
      <c r="AF554" s="24">
        <f t="shared" si="163"/>
        <v>33</v>
      </c>
      <c r="AG554" s="45">
        <f t="shared" si="164"/>
        <v>827.3718047448165</v>
      </c>
      <c r="AH554" s="46">
        <f t="shared" si="165"/>
        <v>16.54743609489633</v>
      </c>
      <c r="AI554" s="31">
        <f t="shared" si="166"/>
        <v>0</v>
      </c>
      <c r="AJ554" s="31">
        <f t="shared" si="167"/>
        <v>0</v>
      </c>
      <c r="AK554" s="31">
        <f t="shared" si="168"/>
        <v>0.8273718047448165</v>
      </c>
      <c r="AL554" s="31">
        <f t="shared" si="169"/>
        <v>0</v>
      </c>
      <c r="AM554" s="31">
        <f t="shared" si="170"/>
        <v>0.8273718047448165</v>
      </c>
      <c r="AN554" s="31">
        <f t="shared" si="171"/>
        <v>14.396269402559808</v>
      </c>
      <c r="AO554" s="31">
        <f t="shared" si="172"/>
        <v>0</v>
      </c>
      <c r="AP554" s="31">
        <f t="shared" si="173"/>
        <v>0</v>
      </c>
      <c r="AQ554" s="31">
        <f t="shared" si="174"/>
        <v>0</v>
      </c>
      <c r="AR554" s="31">
        <f t="shared" si="175"/>
        <v>0</v>
      </c>
      <c r="AS554" s="31">
        <f t="shared" si="176"/>
        <v>0</v>
      </c>
      <c r="AT554" s="31">
        <f t="shared" si="177"/>
        <v>0</v>
      </c>
      <c r="AU554" s="31">
        <f t="shared" si="178"/>
        <v>0.4964230828468899</v>
      </c>
      <c r="AV554" s="31">
        <f t="shared" si="179"/>
        <v>0</v>
      </c>
      <c r="AW554" s="50">
        <f t="shared" si="180"/>
        <v>0</v>
      </c>
      <c r="AX554" s="30">
        <f t="shared" si="181"/>
        <v>0</v>
      </c>
      <c r="AY554" s="51">
        <f t="shared" si="182"/>
        <v>1</v>
      </c>
    </row>
    <row r="555" spans="1:51" ht="12" customHeight="1">
      <c r="A555" s="8" t="s">
        <v>49</v>
      </c>
      <c r="B555" s="8" t="s">
        <v>296</v>
      </c>
      <c r="C555" s="8">
        <v>2</v>
      </c>
      <c r="D555" s="8" t="s">
        <v>299</v>
      </c>
      <c r="E555" s="9">
        <v>105</v>
      </c>
      <c r="F555" s="9">
        <v>138</v>
      </c>
      <c r="G555" s="57">
        <v>113.915</v>
      </c>
      <c r="H555" s="8" t="s">
        <v>332</v>
      </c>
      <c r="I555" s="8">
        <v>1</v>
      </c>
      <c r="J555" s="8">
        <v>2</v>
      </c>
      <c r="K555" s="8">
        <v>4</v>
      </c>
      <c r="L555" s="8">
        <v>2</v>
      </c>
      <c r="M555" s="8">
        <v>3</v>
      </c>
      <c r="N555" s="10" t="s">
        <v>65</v>
      </c>
      <c r="O555" s="8">
        <v>1</v>
      </c>
      <c r="P555" s="8">
        <v>2</v>
      </c>
      <c r="Q555" s="7">
        <v>49</v>
      </c>
      <c r="V555" s="8">
        <v>50</v>
      </c>
      <c r="AC555" s="8">
        <v>1</v>
      </c>
      <c r="AF555" s="24">
        <f t="shared" si="163"/>
        <v>33</v>
      </c>
      <c r="AG555" s="45">
        <f t="shared" si="164"/>
        <v>827.3718047448165</v>
      </c>
      <c r="AH555" s="46">
        <f t="shared" si="165"/>
        <v>16.54743609489633</v>
      </c>
      <c r="AI555" s="31">
        <f t="shared" si="166"/>
        <v>8.108243686499202</v>
      </c>
      <c r="AJ555" s="31">
        <f t="shared" si="167"/>
        <v>0</v>
      </c>
      <c r="AK555" s="31">
        <f t="shared" si="168"/>
        <v>0</v>
      </c>
      <c r="AL555" s="31">
        <f t="shared" si="169"/>
        <v>0</v>
      </c>
      <c r="AM555" s="31">
        <f t="shared" si="170"/>
        <v>0</v>
      </c>
      <c r="AN555" s="31">
        <f t="shared" si="171"/>
        <v>8.273718047448165</v>
      </c>
      <c r="AO555" s="31">
        <f t="shared" si="172"/>
        <v>0</v>
      </c>
      <c r="AP555" s="31">
        <f t="shared" si="173"/>
        <v>0</v>
      </c>
      <c r="AQ555" s="31">
        <f t="shared" si="174"/>
        <v>0</v>
      </c>
      <c r="AR555" s="31">
        <f t="shared" si="175"/>
        <v>0</v>
      </c>
      <c r="AS555" s="31">
        <f t="shared" si="176"/>
        <v>0</v>
      </c>
      <c r="AT555" s="31">
        <f t="shared" si="177"/>
        <v>0</v>
      </c>
      <c r="AU555" s="31">
        <f t="shared" si="178"/>
        <v>0.1654743609489633</v>
      </c>
      <c r="AV555" s="31">
        <f t="shared" si="179"/>
        <v>0</v>
      </c>
      <c r="AW555" s="50">
        <f t="shared" si="180"/>
        <v>0</v>
      </c>
      <c r="AX555" s="30">
        <f t="shared" si="181"/>
        <v>0</v>
      </c>
      <c r="AY555" s="51">
        <f t="shared" si="182"/>
        <v>1</v>
      </c>
    </row>
    <row r="556" spans="1:51" ht="12" customHeight="1">
      <c r="A556" s="8" t="s">
        <v>49</v>
      </c>
      <c r="B556" s="8" t="s">
        <v>300</v>
      </c>
      <c r="C556" s="8">
        <v>1</v>
      </c>
      <c r="D556" s="8" t="s">
        <v>169</v>
      </c>
      <c r="E556" s="9">
        <v>0</v>
      </c>
      <c r="F556" s="9">
        <v>6</v>
      </c>
      <c r="G556" s="57">
        <v>116.23</v>
      </c>
      <c r="H556" s="8" t="s">
        <v>332</v>
      </c>
      <c r="I556" s="8">
        <v>0</v>
      </c>
      <c r="P556" s="1">
        <f>SUM(Q556:AE556)</f>
        <v>0</v>
      </c>
      <c r="Q556" s="7"/>
      <c r="AF556" s="24">
        <f t="shared" si="163"/>
        <v>6</v>
      </c>
      <c r="AG556" s="45">
        <f t="shared" si="164"/>
        <v>150.43123722633027</v>
      </c>
      <c r="AH556" s="46">
        <f t="shared" si="165"/>
        <v>0</v>
      </c>
      <c r="AI556" s="31">
        <f t="shared" si="166"/>
        <v>0</v>
      </c>
      <c r="AJ556" s="31">
        <f t="shared" si="167"/>
        <v>0</v>
      </c>
      <c r="AK556" s="31">
        <f t="shared" si="168"/>
        <v>0</v>
      </c>
      <c r="AL556" s="31">
        <f t="shared" si="169"/>
        <v>0</v>
      </c>
      <c r="AM556" s="31">
        <f t="shared" si="170"/>
        <v>0</v>
      </c>
      <c r="AN556" s="31">
        <f t="shared" si="171"/>
        <v>0</v>
      </c>
      <c r="AO556" s="31">
        <f t="shared" si="172"/>
        <v>0</v>
      </c>
      <c r="AP556" s="31">
        <f t="shared" si="173"/>
        <v>0</v>
      </c>
      <c r="AQ556" s="31">
        <f t="shared" si="174"/>
        <v>0</v>
      </c>
      <c r="AR556" s="31">
        <f t="shared" si="175"/>
        <v>0</v>
      </c>
      <c r="AS556" s="31">
        <f t="shared" si="176"/>
        <v>0</v>
      </c>
      <c r="AT556" s="31">
        <f t="shared" si="177"/>
        <v>0</v>
      </c>
      <c r="AU556" s="31">
        <f t="shared" si="178"/>
        <v>0</v>
      </c>
      <c r="AV556" s="31">
        <f t="shared" si="179"/>
        <v>0</v>
      </c>
      <c r="AW556" s="50">
        <f t="shared" si="180"/>
        <v>0</v>
      </c>
      <c r="AX556" s="30">
        <f t="shared" si="181"/>
        <v>0</v>
      </c>
      <c r="AY556" s="51">
        <f t="shared" si="182"/>
        <v>0</v>
      </c>
    </row>
    <row r="557" spans="1:51" ht="12" customHeight="1">
      <c r="A557" s="8" t="s">
        <v>49</v>
      </c>
      <c r="B557" s="8" t="s">
        <v>300</v>
      </c>
      <c r="C557" s="8">
        <v>1</v>
      </c>
      <c r="D557" s="8">
        <v>5</v>
      </c>
      <c r="E557" s="9">
        <v>6</v>
      </c>
      <c r="F557" s="9">
        <v>144</v>
      </c>
      <c r="G557" s="57">
        <v>116.95</v>
      </c>
      <c r="H557" s="8" t="s">
        <v>332</v>
      </c>
      <c r="I557" s="8">
        <v>0</v>
      </c>
      <c r="P557" s="1">
        <f>SUM(Q557:AE557)</f>
        <v>0</v>
      </c>
      <c r="Q557" s="7"/>
      <c r="AF557" s="24">
        <f t="shared" si="163"/>
        <v>138</v>
      </c>
      <c r="AG557" s="45">
        <f t="shared" si="164"/>
        <v>3459.918456205596</v>
      </c>
      <c r="AH557" s="46">
        <f t="shared" si="165"/>
        <v>0</v>
      </c>
      <c r="AI557" s="31">
        <f t="shared" si="166"/>
        <v>0</v>
      </c>
      <c r="AJ557" s="31">
        <f t="shared" si="167"/>
        <v>0</v>
      </c>
      <c r="AK557" s="31">
        <f t="shared" si="168"/>
        <v>0</v>
      </c>
      <c r="AL557" s="31">
        <f t="shared" si="169"/>
        <v>0</v>
      </c>
      <c r="AM557" s="31">
        <f t="shared" si="170"/>
        <v>0</v>
      </c>
      <c r="AN557" s="31">
        <f t="shared" si="171"/>
        <v>0</v>
      </c>
      <c r="AO557" s="31">
        <f t="shared" si="172"/>
        <v>0</v>
      </c>
      <c r="AP557" s="31">
        <f t="shared" si="173"/>
        <v>0</v>
      </c>
      <c r="AQ557" s="31">
        <f t="shared" si="174"/>
        <v>0</v>
      </c>
      <c r="AR557" s="31">
        <f t="shared" si="175"/>
        <v>0</v>
      </c>
      <c r="AS557" s="31">
        <f t="shared" si="176"/>
        <v>0</v>
      </c>
      <c r="AT557" s="31">
        <f t="shared" si="177"/>
        <v>0</v>
      </c>
      <c r="AU557" s="31">
        <f t="shared" si="178"/>
        <v>0</v>
      </c>
      <c r="AV557" s="31">
        <f t="shared" si="179"/>
        <v>0</v>
      </c>
      <c r="AW557" s="50">
        <f t="shared" si="180"/>
        <v>0</v>
      </c>
      <c r="AX557" s="30">
        <f t="shared" si="181"/>
        <v>0</v>
      </c>
      <c r="AY557" s="51">
        <f t="shared" si="182"/>
        <v>0</v>
      </c>
    </row>
    <row r="558" spans="1:51" ht="12" customHeight="1">
      <c r="A558" s="8" t="s">
        <v>49</v>
      </c>
      <c r="B558" s="8" t="s">
        <v>300</v>
      </c>
      <c r="C558" s="8">
        <v>1</v>
      </c>
      <c r="D558" s="8" t="s">
        <v>97</v>
      </c>
      <c r="E558" s="9">
        <v>6</v>
      </c>
      <c r="F558" s="9">
        <v>144</v>
      </c>
      <c r="G558" s="57">
        <v>116.95</v>
      </c>
      <c r="H558" s="8" t="s">
        <v>332</v>
      </c>
      <c r="I558" s="8">
        <v>1</v>
      </c>
      <c r="J558" s="8">
        <v>2</v>
      </c>
      <c r="K558" s="8">
        <v>4</v>
      </c>
      <c r="L558" s="8">
        <v>2</v>
      </c>
      <c r="M558" s="8">
        <v>3</v>
      </c>
      <c r="N558" s="10" t="s">
        <v>77</v>
      </c>
      <c r="O558" s="8">
        <v>1</v>
      </c>
      <c r="P558" s="8">
        <v>1</v>
      </c>
      <c r="Q558" s="7">
        <v>100</v>
      </c>
      <c r="AF558" s="24">
        <f t="shared" si="163"/>
        <v>138</v>
      </c>
      <c r="AG558" s="45">
        <f t="shared" si="164"/>
        <v>3459.918456205596</v>
      </c>
      <c r="AH558" s="46">
        <f t="shared" si="165"/>
        <v>34.59918456205596</v>
      </c>
      <c r="AI558" s="31">
        <f t="shared" si="166"/>
        <v>34.59918456205596</v>
      </c>
      <c r="AJ558" s="31">
        <f t="shared" si="167"/>
        <v>0</v>
      </c>
      <c r="AK558" s="31">
        <f t="shared" si="168"/>
        <v>0</v>
      </c>
      <c r="AL558" s="31">
        <f t="shared" si="169"/>
        <v>0</v>
      </c>
      <c r="AM558" s="31">
        <f t="shared" si="170"/>
        <v>0</v>
      </c>
      <c r="AN558" s="31">
        <f t="shared" si="171"/>
        <v>0</v>
      </c>
      <c r="AO558" s="31">
        <f t="shared" si="172"/>
        <v>0</v>
      </c>
      <c r="AP558" s="31">
        <f t="shared" si="173"/>
        <v>0</v>
      </c>
      <c r="AQ558" s="31">
        <f t="shared" si="174"/>
        <v>0</v>
      </c>
      <c r="AR558" s="31">
        <f t="shared" si="175"/>
        <v>0</v>
      </c>
      <c r="AS558" s="31">
        <f t="shared" si="176"/>
        <v>0</v>
      </c>
      <c r="AT558" s="31">
        <f t="shared" si="177"/>
        <v>0</v>
      </c>
      <c r="AU558" s="31">
        <f t="shared" si="178"/>
        <v>0</v>
      </c>
      <c r="AV558" s="31">
        <f t="shared" si="179"/>
        <v>0</v>
      </c>
      <c r="AW558" s="50">
        <f t="shared" si="180"/>
        <v>0</v>
      </c>
      <c r="AX558" s="30">
        <f t="shared" si="181"/>
        <v>0</v>
      </c>
      <c r="AY558" s="51">
        <f t="shared" si="182"/>
        <v>0</v>
      </c>
    </row>
    <row r="559" spans="1:51" ht="12" customHeight="1">
      <c r="A559" s="8" t="s">
        <v>49</v>
      </c>
      <c r="B559" s="8" t="s">
        <v>300</v>
      </c>
      <c r="C559" s="8">
        <v>1</v>
      </c>
      <c r="D559" s="8" t="s">
        <v>301</v>
      </c>
      <c r="E559" s="9">
        <v>6</v>
      </c>
      <c r="F559" s="9">
        <v>144</v>
      </c>
      <c r="G559" s="57">
        <v>116.95</v>
      </c>
      <c r="H559" s="8" t="s">
        <v>332</v>
      </c>
      <c r="I559" s="8">
        <v>1</v>
      </c>
      <c r="J559" s="8">
        <v>2</v>
      </c>
      <c r="K559" s="8">
        <v>4</v>
      </c>
      <c r="L559" s="8">
        <v>2</v>
      </c>
      <c r="M559" s="8">
        <v>3</v>
      </c>
      <c r="N559" s="10" t="s">
        <v>77</v>
      </c>
      <c r="O559" s="8">
        <v>1</v>
      </c>
      <c r="P559" s="8">
        <v>1</v>
      </c>
      <c r="Q559" s="7">
        <v>100</v>
      </c>
      <c r="AF559" s="24">
        <f t="shared" si="163"/>
        <v>138</v>
      </c>
      <c r="AG559" s="45">
        <f t="shared" si="164"/>
        <v>3459.918456205596</v>
      </c>
      <c r="AH559" s="46">
        <f t="shared" si="165"/>
        <v>34.59918456205596</v>
      </c>
      <c r="AI559" s="31">
        <f t="shared" si="166"/>
        <v>34.59918456205596</v>
      </c>
      <c r="AJ559" s="31">
        <f t="shared" si="167"/>
        <v>0</v>
      </c>
      <c r="AK559" s="31">
        <f t="shared" si="168"/>
        <v>0</v>
      </c>
      <c r="AL559" s="31">
        <f t="shared" si="169"/>
        <v>0</v>
      </c>
      <c r="AM559" s="31">
        <f t="shared" si="170"/>
        <v>0</v>
      </c>
      <c r="AN559" s="31">
        <f t="shared" si="171"/>
        <v>0</v>
      </c>
      <c r="AO559" s="31">
        <f t="shared" si="172"/>
        <v>0</v>
      </c>
      <c r="AP559" s="31">
        <f t="shared" si="173"/>
        <v>0</v>
      </c>
      <c r="AQ559" s="31">
        <f t="shared" si="174"/>
        <v>0</v>
      </c>
      <c r="AR559" s="31">
        <f t="shared" si="175"/>
        <v>0</v>
      </c>
      <c r="AS559" s="31">
        <f t="shared" si="176"/>
        <v>0</v>
      </c>
      <c r="AT559" s="31">
        <f t="shared" si="177"/>
        <v>0</v>
      </c>
      <c r="AU559" s="31">
        <f t="shared" si="178"/>
        <v>0</v>
      </c>
      <c r="AV559" s="31">
        <f t="shared" si="179"/>
        <v>0</v>
      </c>
      <c r="AW559" s="50">
        <f t="shared" si="180"/>
        <v>0</v>
      </c>
      <c r="AX559" s="30">
        <f t="shared" si="181"/>
        <v>0</v>
      </c>
      <c r="AY559" s="51">
        <f t="shared" si="182"/>
        <v>0</v>
      </c>
    </row>
    <row r="560" spans="1:51" ht="12" customHeight="1">
      <c r="A560" s="8" t="s">
        <v>49</v>
      </c>
      <c r="B560" s="8" t="s">
        <v>300</v>
      </c>
      <c r="C560" s="8">
        <v>2</v>
      </c>
      <c r="D560" s="8" t="s">
        <v>169</v>
      </c>
      <c r="E560" s="9">
        <v>0</v>
      </c>
      <c r="F560" s="9">
        <v>14</v>
      </c>
      <c r="G560" s="57">
        <v>117.71</v>
      </c>
      <c r="H560" s="8" t="s">
        <v>332</v>
      </c>
      <c r="I560" s="8">
        <v>1</v>
      </c>
      <c r="J560" s="8">
        <v>2</v>
      </c>
      <c r="K560" s="8">
        <v>4</v>
      </c>
      <c r="L560" s="8">
        <v>1</v>
      </c>
      <c r="M560" s="8">
        <v>3</v>
      </c>
      <c r="N560" s="10" t="s">
        <v>77</v>
      </c>
      <c r="O560" s="8">
        <v>1</v>
      </c>
      <c r="P560" s="8">
        <v>1</v>
      </c>
      <c r="Q560" s="7">
        <v>100</v>
      </c>
      <c r="AF560" s="24">
        <f t="shared" si="163"/>
        <v>14</v>
      </c>
      <c r="AG560" s="45">
        <f t="shared" si="164"/>
        <v>351.0062201947706</v>
      </c>
      <c r="AH560" s="46">
        <f t="shared" si="165"/>
        <v>3.510062201947706</v>
      </c>
      <c r="AI560" s="31">
        <f t="shared" si="166"/>
        <v>3.510062201947706</v>
      </c>
      <c r="AJ560" s="31">
        <f t="shared" si="167"/>
        <v>0</v>
      </c>
      <c r="AK560" s="31">
        <f t="shared" si="168"/>
        <v>0</v>
      </c>
      <c r="AL560" s="31">
        <f t="shared" si="169"/>
        <v>0</v>
      </c>
      <c r="AM560" s="31">
        <f t="shared" si="170"/>
        <v>0</v>
      </c>
      <c r="AN560" s="31">
        <f t="shared" si="171"/>
        <v>0</v>
      </c>
      <c r="AO560" s="31">
        <f t="shared" si="172"/>
        <v>0</v>
      </c>
      <c r="AP560" s="31">
        <f t="shared" si="173"/>
        <v>0</v>
      </c>
      <c r="AQ560" s="31">
        <f t="shared" si="174"/>
        <v>0</v>
      </c>
      <c r="AR560" s="31">
        <f t="shared" si="175"/>
        <v>0</v>
      </c>
      <c r="AS560" s="31">
        <f t="shared" si="176"/>
        <v>0</v>
      </c>
      <c r="AT560" s="31">
        <f t="shared" si="177"/>
        <v>0</v>
      </c>
      <c r="AU560" s="31">
        <f t="shared" si="178"/>
        <v>0</v>
      </c>
      <c r="AV560" s="31">
        <f t="shared" si="179"/>
        <v>0</v>
      </c>
      <c r="AW560" s="50">
        <f t="shared" si="180"/>
        <v>0</v>
      </c>
      <c r="AX560" s="30">
        <f t="shared" si="181"/>
        <v>0</v>
      </c>
      <c r="AY560" s="51">
        <f t="shared" si="182"/>
        <v>0</v>
      </c>
    </row>
    <row r="561" spans="1:51" ht="12" customHeight="1">
      <c r="A561" s="8" t="s">
        <v>49</v>
      </c>
      <c r="B561" s="8" t="s">
        <v>300</v>
      </c>
      <c r="C561" s="8">
        <v>2</v>
      </c>
      <c r="D561" s="8" t="s">
        <v>97</v>
      </c>
      <c r="E561" s="9">
        <v>14</v>
      </c>
      <c r="F561" s="9">
        <v>39</v>
      </c>
      <c r="G561" s="57">
        <v>117.905</v>
      </c>
      <c r="H561" s="8" t="s">
        <v>278</v>
      </c>
      <c r="I561" s="8">
        <v>1</v>
      </c>
      <c r="J561" s="8">
        <v>2</v>
      </c>
      <c r="K561" s="8">
        <v>4</v>
      </c>
      <c r="L561" s="8">
        <v>3</v>
      </c>
      <c r="M561" s="8">
        <v>3</v>
      </c>
      <c r="N561" s="10" t="s">
        <v>59</v>
      </c>
      <c r="O561" s="8">
        <v>1</v>
      </c>
      <c r="P561" s="8">
        <v>1</v>
      </c>
      <c r="V561" s="7">
        <v>98</v>
      </c>
      <c r="AC561" s="8">
        <v>2</v>
      </c>
      <c r="AF561" s="24">
        <f t="shared" si="163"/>
        <v>25</v>
      </c>
      <c r="AG561" s="45">
        <f t="shared" si="164"/>
        <v>626.7968217763762</v>
      </c>
      <c r="AH561" s="46">
        <f t="shared" si="165"/>
        <v>6.267968217763762</v>
      </c>
      <c r="AI561" s="31">
        <f t="shared" si="166"/>
        <v>0</v>
      </c>
      <c r="AJ561" s="31">
        <f t="shared" si="167"/>
        <v>0</v>
      </c>
      <c r="AK561" s="31">
        <f t="shared" si="168"/>
        <v>0</v>
      </c>
      <c r="AL561" s="31">
        <f t="shared" si="169"/>
        <v>0</v>
      </c>
      <c r="AM561" s="31">
        <f t="shared" si="170"/>
        <v>0</v>
      </c>
      <c r="AN561" s="31">
        <f t="shared" si="171"/>
        <v>6.142608853408487</v>
      </c>
      <c r="AO561" s="31">
        <f t="shared" si="172"/>
        <v>0</v>
      </c>
      <c r="AP561" s="31">
        <f t="shared" si="173"/>
        <v>0</v>
      </c>
      <c r="AQ561" s="31">
        <f t="shared" si="174"/>
        <v>0</v>
      </c>
      <c r="AR561" s="31">
        <f t="shared" si="175"/>
        <v>0</v>
      </c>
      <c r="AS561" s="31">
        <f t="shared" si="176"/>
        <v>0</v>
      </c>
      <c r="AT561" s="31">
        <f t="shared" si="177"/>
        <v>0</v>
      </c>
      <c r="AU561" s="31">
        <f t="shared" si="178"/>
        <v>0.12535936435527525</v>
      </c>
      <c r="AV561" s="31">
        <f t="shared" si="179"/>
        <v>0</v>
      </c>
      <c r="AW561" s="50">
        <f t="shared" si="180"/>
        <v>0</v>
      </c>
      <c r="AX561" s="30">
        <f t="shared" si="181"/>
        <v>0</v>
      </c>
      <c r="AY561" s="51">
        <f t="shared" si="182"/>
        <v>1</v>
      </c>
    </row>
    <row r="562" spans="1:51" ht="12" customHeight="1">
      <c r="A562" s="8" t="s">
        <v>49</v>
      </c>
      <c r="B562" s="8" t="s">
        <v>300</v>
      </c>
      <c r="C562" s="8">
        <v>2</v>
      </c>
      <c r="D562" s="8" t="s">
        <v>302</v>
      </c>
      <c r="E562" s="9">
        <v>14</v>
      </c>
      <c r="F562" s="9">
        <v>39</v>
      </c>
      <c r="G562" s="57">
        <v>117.905</v>
      </c>
      <c r="H562" s="8" t="s">
        <v>278</v>
      </c>
      <c r="I562" s="8">
        <v>1</v>
      </c>
      <c r="J562" s="8">
        <v>2</v>
      </c>
      <c r="K562" s="8">
        <v>4</v>
      </c>
      <c r="L562" s="8">
        <v>4</v>
      </c>
      <c r="M562" s="8">
        <v>3</v>
      </c>
      <c r="N562" s="10" t="s">
        <v>59</v>
      </c>
      <c r="O562" s="8">
        <v>1</v>
      </c>
      <c r="P562" s="8">
        <v>5</v>
      </c>
      <c r="Q562" s="7">
        <v>100</v>
      </c>
      <c r="AF562" s="24">
        <f t="shared" si="163"/>
        <v>25</v>
      </c>
      <c r="AG562" s="45">
        <f t="shared" si="164"/>
        <v>626.7968217763762</v>
      </c>
      <c r="AH562" s="46">
        <f t="shared" si="165"/>
        <v>31.33984108881881</v>
      </c>
      <c r="AI562" s="31">
        <f t="shared" si="166"/>
        <v>31.33984108881881</v>
      </c>
      <c r="AJ562" s="31">
        <f t="shared" si="167"/>
        <v>0</v>
      </c>
      <c r="AK562" s="31">
        <f t="shared" si="168"/>
        <v>0</v>
      </c>
      <c r="AL562" s="31">
        <f t="shared" si="169"/>
        <v>0</v>
      </c>
      <c r="AM562" s="31">
        <f t="shared" si="170"/>
        <v>0</v>
      </c>
      <c r="AN562" s="31">
        <f t="shared" si="171"/>
        <v>0</v>
      </c>
      <c r="AO562" s="31">
        <f t="shared" si="172"/>
        <v>0</v>
      </c>
      <c r="AP562" s="31">
        <f t="shared" si="173"/>
        <v>0</v>
      </c>
      <c r="AQ562" s="31">
        <f t="shared" si="174"/>
        <v>0</v>
      </c>
      <c r="AR562" s="31">
        <f t="shared" si="175"/>
        <v>0</v>
      </c>
      <c r="AS562" s="31">
        <f t="shared" si="176"/>
        <v>0</v>
      </c>
      <c r="AT562" s="31">
        <f t="shared" si="177"/>
        <v>0</v>
      </c>
      <c r="AU562" s="31">
        <f t="shared" si="178"/>
        <v>0</v>
      </c>
      <c r="AV562" s="31">
        <f t="shared" si="179"/>
        <v>0</v>
      </c>
      <c r="AW562" s="50">
        <f t="shared" si="180"/>
        <v>0</v>
      </c>
      <c r="AX562" s="30">
        <f t="shared" si="181"/>
        <v>0</v>
      </c>
      <c r="AY562" s="51">
        <f t="shared" si="182"/>
        <v>0</v>
      </c>
    </row>
    <row r="563" spans="1:51" ht="12" customHeight="1">
      <c r="A563" s="8" t="s">
        <v>49</v>
      </c>
      <c r="B563" s="8" t="s">
        <v>300</v>
      </c>
      <c r="C563" s="8">
        <v>2</v>
      </c>
      <c r="D563" s="8" t="s">
        <v>302</v>
      </c>
      <c r="E563" s="9">
        <v>14</v>
      </c>
      <c r="F563" s="9">
        <v>39</v>
      </c>
      <c r="G563" s="57">
        <v>117.905</v>
      </c>
      <c r="H563" s="8" t="s">
        <v>278</v>
      </c>
      <c r="I563" s="8">
        <v>2</v>
      </c>
      <c r="J563" s="8">
        <v>2</v>
      </c>
      <c r="K563" s="8">
        <v>4</v>
      </c>
      <c r="L563" s="8">
        <v>1</v>
      </c>
      <c r="M563" s="8">
        <v>3</v>
      </c>
      <c r="N563" s="10" t="s">
        <v>77</v>
      </c>
      <c r="O563" s="8">
        <v>1</v>
      </c>
      <c r="P563" s="8">
        <v>1</v>
      </c>
      <c r="Q563" s="7">
        <v>100</v>
      </c>
      <c r="AF563" s="24">
        <f t="shared" si="163"/>
        <v>25</v>
      </c>
      <c r="AG563" s="45">
        <f t="shared" si="164"/>
        <v>626.7968217763762</v>
      </c>
      <c r="AH563" s="46">
        <f t="shared" si="165"/>
        <v>6.267968217763762</v>
      </c>
      <c r="AI563" s="31">
        <f t="shared" si="166"/>
        <v>6.267968217763762</v>
      </c>
      <c r="AJ563" s="31">
        <f t="shared" si="167"/>
        <v>0</v>
      </c>
      <c r="AK563" s="31">
        <f t="shared" si="168"/>
        <v>0</v>
      </c>
      <c r="AL563" s="31">
        <f t="shared" si="169"/>
        <v>0</v>
      </c>
      <c r="AM563" s="31">
        <f t="shared" si="170"/>
        <v>0</v>
      </c>
      <c r="AN563" s="31">
        <f t="shared" si="171"/>
        <v>0</v>
      </c>
      <c r="AO563" s="31">
        <f t="shared" si="172"/>
        <v>0</v>
      </c>
      <c r="AP563" s="31">
        <f t="shared" si="173"/>
        <v>0</v>
      </c>
      <c r="AQ563" s="31">
        <f t="shared" si="174"/>
        <v>0</v>
      </c>
      <c r="AR563" s="31">
        <f t="shared" si="175"/>
        <v>0</v>
      </c>
      <c r="AS563" s="31">
        <f t="shared" si="176"/>
        <v>0</v>
      </c>
      <c r="AT563" s="31">
        <f t="shared" si="177"/>
        <v>0</v>
      </c>
      <c r="AU563" s="31">
        <f t="shared" si="178"/>
        <v>0</v>
      </c>
      <c r="AV563" s="31">
        <f t="shared" si="179"/>
        <v>0</v>
      </c>
      <c r="AW563" s="50">
        <f t="shared" si="180"/>
        <v>0</v>
      </c>
      <c r="AX563" s="30">
        <f t="shared" si="181"/>
        <v>0</v>
      </c>
      <c r="AY563" s="51">
        <f t="shared" si="182"/>
        <v>0</v>
      </c>
    </row>
    <row r="564" spans="1:51" ht="12" customHeight="1">
      <c r="A564" s="8" t="s">
        <v>49</v>
      </c>
      <c r="B564" s="8" t="s">
        <v>300</v>
      </c>
      <c r="C564" s="8">
        <v>2</v>
      </c>
      <c r="D564" s="8" t="s">
        <v>303</v>
      </c>
      <c r="E564" s="9">
        <v>39</v>
      </c>
      <c r="F564" s="9">
        <v>127</v>
      </c>
      <c r="G564" s="57">
        <v>118.47</v>
      </c>
      <c r="H564" s="8" t="s">
        <v>278</v>
      </c>
      <c r="I564" s="8">
        <v>1</v>
      </c>
      <c r="J564" s="8">
        <v>2</v>
      </c>
      <c r="K564" s="8">
        <v>4</v>
      </c>
      <c r="L564" s="8">
        <v>1</v>
      </c>
      <c r="M564" s="8">
        <v>3</v>
      </c>
      <c r="N564" s="10" t="s">
        <v>304</v>
      </c>
      <c r="O564" s="8">
        <v>1</v>
      </c>
      <c r="P564" s="8">
        <v>20</v>
      </c>
      <c r="Q564" s="7">
        <v>100</v>
      </c>
      <c r="AF564" s="24">
        <f t="shared" si="163"/>
        <v>88</v>
      </c>
      <c r="AG564" s="45">
        <f t="shared" si="164"/>
        <v>2206.324812652844</v>
      </c>
      <c r="AH564" s="46">
        <f t="shared" si="165"/>
        <v>441.26496253056877</v>
      </c>
      <c r="AI564" s="31">
        <f t="shared" si="166"/>
        <v>441.26496253056877</v>
      </c>
      <c r="AJ564" s="31">
        <f t="shared" si="167"/>
        <v>0</v>
      </c>
      <c r="AK564" s="31">
        <f t="shared" si="168"/>
        <v>0</v>
      </c>
      <c r="AL564" s="31">
        <f t="shared" si="169"/>
        <v>0</v>
      </c>
      <c r="AM564" s="31">
        <f t="shared" si="170"/>
        <v>0</v>
      </c>
      <c r="AN564" s="31">
        <f t="shared" si="171"/>
        <v>0</v>
      </c>
      <c r="AO564" s="31">
        <f t="shared" si="172"/>
        <v>0</v>
      </c>
      <c r="AP564" s="31">
        <f t="shared" si="173"/>
        <v>0</v>
      </c>
      <c r="AQ564" s="31">
        <f t="shared" si="174"/>
        <v>0</v>
      </c>
      <c r="AR564" s="31">
        <f t="shared" si="175"/>
        <v>0</v>
      </c>
      <c r="AS564" s="31">
        <f t="shared" si="176"/>
        <v>0</v>
      </c>
      <c r="AT564" s="31">
        <f t="shared" si="177"/>
        <v>0</v>
      </c>
      <c r="AU564" s="31">
        <f t="shared" si="178"/>
        <v>0</v>
      </c>
      <c r="AV564" s="31">
        <f t="shared" si="179"/>
        <v>0</v>
      </c>
      <c r="AW564" s="50">
        <f t="shared" si="180"/>
        <v>0</v>
      </c>
      <c r="AX564" s="30">
        <f t="shared" si="181"/>
        <v>0</v>
      </c>
      <c r="AY564" s="51">
        <f t="shared" si="182"/>
        <v>0</v>
      </c>
    </row>
    <row r="565" spans="1:51" ht="12" customHeight="1">
      <c r="A565" s="8" t="s">
        <v>49</v>
      </c>
      <c r="B565" s="8" t="s">
        <v>300</v>
      </c>
      <c r="C565" s="8">
        <v>2</v>
      </c>
      <c r="D565" s="8">
        <v>11</v>
      </c>
      <c r="E565" s="9">
        <v>39</v>
      </c>
      <c r="F565" s="9">
        <v>127</v>
      </c>
      <c r="G565" s="57">
        <v>118.47</v>
      </c>
      <c r="H565" s="8" t="s">
        <v>278</v>
      </c>
      <c r="I565" s="8">
        <v>2</v>
      </c>
      <c r="J565" s="8">
        <v>2</v>
      </c>
      <c r="K565" s="8">
        <v>1</v>
      </c>
      <c r="L565" s="8">
        <v>2</v>
      </c>
      <c r="M565" s="8">
        <v>3</v>
      </c>
      <c r="N565" s="10" t="s">
        <v>77</v>
      </c>
      <c r="O565" s="8">
        <v>1</v>
      </c>
      <c r="P565" s="8">
        <v>2</v>
      </c>
      <c r="Q565" s="7">
        <v>100</v>
      </c>
      <c r="AF565" s="24">
        <f t="shared" si="163"/>
        <v>88</v>
      </c>
      <c r="AG565" s="45">
        <f t="shared" si="164"/>
        <v>2206.324812652844</v>
      </c>
      <c r="AH565" s="46">
        <f t="shared" si="165"/>
        <v>44.12649625305688</v>
      </c>
      <c r="AI565" s="31">
        <f t="shared" si="166"/>
        <v>44.12649625305688</v>
      </c>
      <c r="AJ565" s="31">
        <f t="shared" si="167"/>
        <v>0</v>
      </c>
      <c r="AK565" s="31">
        <f t="shared" si="168"/>
        <v>0</v>
      </c>
      <c r="AL565" s="31">
        <f t="shared" si="169"/>
        <v>0</v>
      </c>
      <c r="AM565" s="31">
        <f t="shared" si="170"/>
        <v>0</v>
      </c>
      <c r="AN565" s="31">
        <f t="shared" si="171"/>
        <v>0</v>
      </c>
      <c r="AO565" s="31">
        <f t="shared" si="172"/>
        <v>0</v>
      </c>
      <c r="AP565" s="31">
        <f t="shared" si="173"/>
        <v>0</v>
      </c>
      <c r="AQ565" s="31">
        <f t="shared" si="174"/>
        <v>0</v>
      </c>
      <c r="AR565" s="31">
        <f t="shared" si="175"/>
        <v>0</v>
      </c>
      <c r="AS565" s="31">
        <f t="shared" si="176"/>
        <v>0</v>
      </c>
      <c r="AT565" s="31">
        <f t="shared" si="177"/>
        <v>0</v>
      </c>
      <c r="AU565" s="31">
        <f t="shared" si="178"/>
        <v>0</v>
      </c>
      <c r="AV565" s="31">
        <f t="shared" si="179"/>
        <v>0</v>
      </c>
      <c r="AW565" s="50">
        <f t="shared" si="180"/>
        <v>0</v>
      </c>
      <c r="AX565" s="30">
        <f t="shared" si="181"/>
        <v>0</v>
      </c>
      <c r="AY565" s="51">
        <f t="shared" si="182"/>
        <v>0</v>
      </c>
    </row>
    <row r="566" spans="1:51" ht="12" customHeight="1">
      <c r="A566" s="8" t="s">
        <v>49</v>
      </c>
      <c r="B566" s="8" t="s">
        <v>300</v>
      </c>
      <c r="C566" s="8">
        <v>2</v>
      </c>
      <c r="D566" s="8">
        <v>14</v>
      </c>
      <c r="E566" s="9">
        <v>39</v>
      </c>
      <c r="F566" s="9">
        <v>127</v>
      </c>
      <c r="G566" s="57">
        <v>118.47</v>
      </c>
      <c r="H566" s="8" t="s">
        <v>278</v>
      </c>
      <c r="I566" s="8">
        <v>1</v>
      </c>
      <c r="J566" s="8">
        <v>2</v>
      </c>
      <c r="K566" s="8">
        <v>4</v>
      </c>
      <c r="L566" s="8">
        <v>3</v>
      </c>
      <c r="M566" s="8">
        <v>3</v>
      </c>
      <c r="N566" s="10" t="s">
        <v>59</v>
      </c>
      <c r="O566" s="8">
        <v>1</v>
      </c>
      <c r="P566" s="8">
        <v>2</v>
      </c>
      <c r="V566" s="7">
        <v>98</v>
      </c>
      <c r="AC566" s="8">
        <v>2</v>
      </c>
      <c r="AF566" s="24">
        <f t="shared" si="163"/>
        <v>88</v>
      </c>
      <c r="AG566" s="45">
        <f t="shared" si="164"/>
        <v>2206.324812652844</v>
      </c>
      <c r="AH566" s="46">
        <f t="shared" si="165"/>
        <v>44.12649625305688</v>
      </c>
      <c r="AI566" s="31">
        <f t="shared" si="166"/>
        <v>0</v>
      </c>
      <c r="AJ566" s="31">
        <f t="shared" si="167"/>
        <v>0</v>
      </c>
      <c r="AK566" s="31">
        <f t="shared" si="168"/>
        <v>0</v>
      </c>
      <c r="AL566" s="31">
        <f t="shared" si="169"/>
        <v>0</v>
      </c>
      <c r="AM566" s="31">
        <f t="shared" si="170"/>
        <v>0</v>
      </c>
      <c r="AN566" s="31">
        <f t="shared" si="171"/>
        <v>43.24396632799574</v>
      </c>
      <c r="AO566" s="31">
        <f t="shared" si="172"/>
        <v>0</v>
      </c>
      <c r="AP566" s="31">
        <f t="shared" si="173"/>
        <v>0</v>
      </c>
      <c r="AQ566" s="31">
        <f t="shared" si="174"/>
        <v>0</v>
      </c>
      <c r="AR566" s="31">
        <f t="shared" si="175"/>
        <v>0</v>
      </c>
      <c r="AS566" s="31">
        <f t="shared" si="176"/>
        <v>0</v>
      </c>
      <c r="AT566" s="31">
        <f t="shared" si="177"/>
        <v>0</v>
      </c>
      <c r="AU566" s="31">
        <f t="shared" si="178"/>
        <v>0.8825299250611376</v>
      </c>
      <c r="AV566" s="31">
        <f t="shared" si="179"/>
        <v>0</v>
      </c>
      <c r="AW566" s="50">
        <f t="shared" si="180"/>
        <v>0</v>
      </c>
      <c r="AX566" s="30">
        <f t="shared" si="181"/>
        <v>0</v>
      </c>
      <c r="AY566" s="51">
        <f t="shared" si="182"/>
        <v>1</v>
      </c>
    </row>
    <row r="567" spans="1:51" ht="12" customHeight="1">
      <c r="A567" s="8" t="s">
        <v>49</v>
      </c>
      <c r="B567" s="8" t="s">
        <v>300</v>
      </c>
      <c r="C567" s="8">
        <v>3</v>
      </c>
      <c r="D567" s="8" t="s">
        <v>169</v>
      </c>
      <c r="E567" s="9">
        <v>0</v>
      </c>
      <c r="F567" s="9">
        <v>101</v>
      </c>
      <c r="G567" s="57">
        <v>119.415</v>
      </c>
      <c r="H567" s="8" t="s">
        <v>278</v>
      </c>
      <c r="I567" s="8">
        <v>1</v>
      </c>
      <c r="J567" s="8">
        <v>2</v>
      </c>
      <c r="K567" s="8">
        <v>4</v>
      </c>
      <c r="L567" s="8">
        <v>3</v>
      </c>
      <c r="M567" s="8">
        <v>3</v>
      </c>
      <c r="N567" s="10" t="s">
        <v>59</v>
      </c>
      <c r="O567" s="8">
        <v>1</v>
      </c>
      <c r="P567" s="8">
        <v>1</v>
      </c>
      <c r="V567" s="7">
        <v>90</v>
      </c>
      <c r="AC567" s="8">
        <v>10</v>
      </c>
      <c r="AF567" s="24">
        <f t="shared" si="163"/>
        <v>101</v>
      </c>
      <c r="AG567" s="45">
        <f t="shared" si="164"/>
        <v>2532.2591599765597</v>
      </c>
      <c r="AH567" s="46">
        <f t="shared" si="165"/>
        <v>25.322591599765598</v>
      </c>
      <c r="AI567" s="31">
        <f t="shared" si="166"/>
        <v>0</v>
      </c>
      <c r="AJ567" s="31">
        <f t="shared" si="167"/>
        <v>0</v>
      </c>
      <c r="AK567" s="31">
        <f t="shared" si="168"/>
        <v>0</v>
      </c>
      <c r="AL567" s="31">
        <f t="shared" si="169"/>
        <v>0</v>
      </c>
      <c r="AM567" s="31">
        <f t="shared" si="170"/>
        <v>0</v>
      </c>
      <c r="AN567" s="31">
        <f t="shared" si="171"/>
        <v>22.79033243978904</v>
      </c>
      <c r="AO567" s="31">
        <f t="shared" si="172"/>
        <v>0</v>
      </c>
      <c r="AP567" s="31">
        <f t="shared" si="173"/>
        <v>0</v>
      </c>
      <c r="AQ567" s="31">
        <f t="shared" si="174"/>
        <v>0</v>
      </c>
      <c r="AR567" s="31">
        <f t="shared" si="175"/>
        <v>0</v>
      </c>
      <c r="AS567" s="31">
        <f t="shared" si="176"/>
        <v>0</v>
      </c>
      <c r="AT567" s="31">
        <f t="shared" si="177"/>
        <v>0</v>
      </c>
      <c r="AU567" s="31">
        <f t="shared" si="178"/>
        <v>2.53225915997656</v>
      </c>
      <c r="AV567" s="31">
        <f t="shared" si="179"/>
        <v>0</v>
      </c>
      <c r="AW567" s="50">
        <f t="shared" si="180"/>
        <v>0</v>
      </c>
      <c r="AX567" s="30">
        <f t="shared" si="181"/>
        <v>0</v>
      </c>
      <c r="AY567" s="51">
        <f t="shared" si="182"/>
        <v>1</v>
      </c>
    </row>
    <row r="568" spans="1:51" ht="12" customHeight="1">
      <c r="A568" s="8" t="s">
        <v>49</v>
      </c>
      <c r="B568" s="8" t="s">
        <v>300</v>
      </c>
      <c r="C568" s="8">
        <v>3</v>
      </c>
      <c r="D568" s="8" t="s">
        <v>169</v>
      </c>
      <c r="E568" s="9">
        <v>0</v>
      </c>
      <c r="F568" s="9">
        <v>101</v>
      </c>
      <c r="G568" s="57">
        <v>119.415</v>
      </c>
      <c r="H568" s="8" t="s">
        <v>278</v>
      </c>
      <c r="I568" s="8">
        <v>3</v>
      </c>
      <c r="J568" s="8">
        <v>2</v>
      </c>
      <c r="K568" s="8">
        <v>4</v>
      </c>
      <c r="L568" s="8">
        <v>1</v>
      </c>
      <c r="M568" s="8">
        <v>3</v>
      </c>
      <c r="N568" s="10" t="s">
        <v>59</v>
      </c>
      <c r="O568" s="8">
        <v>1</v>
      </c>
      <c r="P568" s="8">
        <v>2</v>
      </c>
      <c r="V568" s="7">
        <v>98</v>
      </c>
      <c r="AC568" s="8">
        <v>2</v>
      </c>
      <c r="AF568" s="24">
        <f t="shared" si="163"/>
        <v>101</v>
      </c>
      <c r="AG568" s="45">
        <f t="shared" si="164"/>
        <v>2532.2591599765597</v>
      </c>
      <c r="AH568" s="46">
        <f t="shared" si="165"/>
        <v>50.645183199531196</v>
      </c>
      <c r="AI568" s="31">
        <f t="shared" si="166"/>
        <v>0</v>
      </c>
      <c r="AJ568" s="31">
        <f t="shared" si="167"/>
        <v>0</v>
      </c>
      <c r="AK568" s="31">
        <f t="shared" si="168"/>
        <v>0</v>
      </c>
      <c r="AL568" s="31">
        <f t="shared" si="169"/>
        <v>0</v>
      </c>
      <c r="AM568" s="31">
        <f t="shared" si="170"/>
        <v>0</v>
      </c>
      <c r="AN568" s="31">
        <f t="shared" si="171"/>
        <v>49.63227953554057</v>
      </c>
      <c r="AO568" s="31">
        <f t="shared" si="172"/>
        <v>0</v>
      </c>
      <c r="AP568" s="31">
        <f t="shared" si="173"/>
        <v>0</v>
      </c>
      <c r="AQ568" s="31">
        <f t="shared" si="174"/>
        <v>0</v>
      </c>
      <c r="AR568" s="31">
        <f t="shared" si="175"/>
        <v>0</v>
      </c>
      <c r="AS568" s="31">
        <f t="shared" si="176"/>
        <v>0</v>
      </c>
      <c r="AT568" s="31">
        <f t="shared" si="177"/>
        <v>0</v>
      </c>
      <c r="AU568" s="31">
        <f t="shared" si="178"/>
        <v>1.012903663990624</v>
      </c>
      <c r="AV568" s="31">
        <f t="shared" si="179"/>
        <v>0</v>
      </c>
      <c r="AW568" s="50">
        <f t="shared" si="180"/>
        <v>0</v>
      </c>
      <c r="AX568" s="30">
        <f t="shared" si="181"/>
        <v>0</v>
      </c>
      <c r="AY568" s="51">
        <f t="shared" si="182"/>
        <v>1</v>
      </c>
    </row>
    <row r="569" spans="1:51" ht="12" customHeight="1">
      <c r="A569" s="8" t="s">
        <v>49</v>
      </c>
      <c r="B569" s="8" t="s">
        <v>300</v>
      </c>
      <c r="C569" s="8">
        <v>3</v>
      </c>
      <c r="D569" s="8" t="s">
        <v>169</v>
      </c>
      <c r="E569" s="9">
        <v>0</v>
      </c>
      <c r="F569" s="9">
        <v>101</v>
      </c>
      <c r="G569" s="57">
        <v>119.415</v>
      </c>
      <c r="H569" s="8" t="s">
        <v>278</v>
      </c>
      <c r="I569" s="8">
        <v>2</v>
      </c>
      <c r="J569" s="8">
        <v>2</v>
      </c>
      <c r="K569" s="8">
        <v>2</v>
      </c>
      <c r="L569" s="8">
        <v>2</v>
      </c>
      <c r="M569" s="8">
        <v>1</v>
      </c>
      <c r="N569" s="10" t="s">
        <v>77</v>
      </c>
      <c r="O569" s="8">
        <v>1</v>
      </c>
      <c r="P569" s="8">
        <v>1</v>
      </c>
      <c r="Q569" s="7">
        <v>100</v>
      </c>
      <c r="AF569" s="24">
        <f t="shared" si="163"/>
        <v>101</v>
      </c>
      <c r="AG569" s="45">
        <f t="shared" si="164"/>
        <v>2532.2591599765597</v>
      </c>
      <c r="AH569" s="46">
        <f t="shared" si="165"/>
        <v>25.322591599765598</v>
      </c>
      <c r="AI569" s="31">
        <f t="shared" si="166"/>
        <v>25.322591599765598</v>
      </c>
      <c r="AJ569" s="31">
        <f t="shared" si="167"/>
        <v>0</v>
      </c>
      <c r="AK569" s="31">
        <f t="shared" si="168"/>
        <v>0</v>
      </c>
      <c r="AL569" s="31">
        <f t="shared" si="169"/>
        <v>0</v>
      </c>
      <c r="AM569" s="31">
        <f t="shared" si="170"/>
        <v>0</v>
      </c>
      <c r="AN569" s="31">
        <f t="shared" si="171"/>
        <v>0</v>
      </c>
      <c r="AO569" s="31">
        <f t="shared" si="172"/>
        <v>0</v>
      </c>
      <c r="AP569" s="31">
        <f t="shared" si="173"/>
        <v>0</v>
      </c>
      <c r="AQ569" s="31">
        <f t="shared" si="174"/>
        <v>0</v>
      </c>
      <c r="AR569" s="31">
        <f t="shared" si="175"/>
        <v>0</v>
      </c>
      <c r="AS569" s="31">
        <f t="shared" si="176"/>
        <v>0</v>
      </c>
      <c r="AT569" s="31">
        <f t="shared" si="177"/>
        <v>0</v>
      </c>
      <c r="AU569" s="31">
        <f t="shared" si="178"/>
        <v>0</v>
      </c>
      <c r="AV569" s="31">
        <f t="shared" si="179"/>
        <v>0</v>
      </c>
      <c r="AW569" s="50">
        <f t="shared" si="180"/>
        <v>0</v>
      </c>
      <c r="AX569" s="30">
        <f t="shared" si="181"/>
        <v>0</v>
      </c>
      <c r="AY569" s="51">
        <f t="shared" si="182"/>
        <v>0</v>
      </c>
    </row>
    <row r="570" spans="1:51" ht="12" customHeight="1">
      <c r="A570" s="8" t="s">
        <v>49</v>
      </c>
      <c r="B570" s="8" t="s">
        <v>300</v>
      </c>
      <c r="C570" s="8">
        <v>3</v>
      </c>
      <c r="D570" s="8" t="s">
        <v>97</v>
      </c>
      <c r="E570" s="9">
        <v>0</v>
      </c>
      <c r="F570" s="9">
        <v>101</v>
      </c>
      <c r="G570" s="57">
        <v>119.415</v>
      </c>
      <c r="H570" s="8" t="s">
        <v>278</v>
      </c>
      <c r="I570" s="8">
        <v>1</v>
      </c>
      <c r="J570" s="8">
        <v>2</v>
      </c>
      <c r="K570" s="8">
        <v>4</v>
      </c>
      <c r="L570" s="8">
        <v>1</v>
      </c>
      <c r="M570" s="8">
        <v>3</v>
      </c>
      <c r="N570" s="10" t="s">
        <v>78</v>
      </c>
      <c r="P570" s="8">
        <v>1</v>
      </c>
      <c r="Q570" s="7">
        <v>100</v>
      </c>
      <c r="AF570" s="24">
        <f t="shared" si="163"/>
        <v>101</v>
      </c>
      <c r="AG570" s="45">
        <f t="shared" si="164"/>
        <v>2532.2591599765597</v>
      </c>
      <c r="AH570" s="46">
        <f t="shared" si="165"/>
        <v>25.322591599765598</v>
      </c>
      <c r="AI570" s="31">
        <f t="shared" si="166"/>
        <v>25.322591599765598</v>
      </c>
      <c r="AJ570" s="31">
        <f t="shared" si="167"/>
        <v>0</v>
      </c>
      <c r="AK570" s="31">
        <f t="shared" si="168"/>
        <v>0</v>
      </c>
      <c r="AL570" s="31">
        <f t="shared" si="169"/>
        <v>0</v>
      </c>
      <c r="AM570" s="31">
        <f t="shared" si="170"/>
        <v>0</v>
      </c>
      <c r="AN570" s="31">
        <f t="shared" si="171"/>
        <v>0</v>
      </c>
      <c r="AO570" s="31">
        <f t="shared" si="172"/>
        <v>0</v>
      </c>
      <c r="AP570" s="31">
        <f t="shared" si="173"/>
        <v>0</v>
      </c>
      <c r="AQ570" s="31">
        <f t="shared" si="174"/>
        <v>0</v>
      </c>
      <c r="AR570" s="31">
        <f t="shared" si="175"/>
        <v>0</v>
      </c>
      <c r="AS570" s="31">
        <f t="shared" si="176"/>
        <v>0</v>
      </c>
      <c r="AT570" s="31">
        <f t="shared" si="177"/>
        <v>0</v>
      </c>
      <c r="AU570" s="31">
        <f t="shared" si="178"/>
        <v>0</v>
      </c>
      <c r="AV570" s="31">
        <f t="shared" si="179"/>
        <v>0</v>
      </c>
      <c r="AW570" s="50">
        <f t="shared" si="180"/>
        <v>0</v>
      </c>
      <c r="AX570" s="30">
        <f t="shared" si="181"/>
        <v>0</v>
      </c>
      <c r="AY570" s="51">
        <f t="shared" si="182"/>
        <v>0</v>
      </c>
    </row>
    <row r="571" spans="1:51" ht="12" customHeight="1">
      <c r="A571" s="8" t="s">
        <v>49</v>
      </c>
      <c r="B571" s="8" t="s">
        <v>300</v>
      </c>
      <c r="C571" s="8">
        <v>3</v>
      </c>
      <c r="D571" s="8" t="s">
        <v>97</v>
      </c>
      <c r="E571" s="9">
        <v>0</v>
      </c>
      <c r="F571" s="9">
        <v>101</v>
      </c>
      <c r="G571" s="57">
        <v>119.415</v>
      </c>
      <c r="H571" s="8" t="s">
        <v>278</v>
      </c>
      <c r="I571" s="8">
        <v>2</v>
      </c>
      <c r="J571" s="8">
        <v>2</v>
      </c>
      <c r="K571" s="8">
        <v>4</v>
      </c>
      <c r="L571" s="8">
        <v>3</v>
      </c>
      <c r="M571" s="8">
        <v>3</v>
      </c>
      <c r="N571" s="10" t="s">
        <v>59</v>
      </c>
      <c r="P571" s="8">
        <v>1</v>
      </c>
      <c r="Q571" s="7">
        <v>100</v>
      </c>
      <c r="AF571" s="24">
        <f t="shared" si="163"/>
        <v>101</v>
      </c>
      <c r="AG571" s="45">
        <f t="shared" si="164"/>
        <v>2532.2591599765597</v>
      </c>
      <c r="AH571" s="46">
        <f t="shared" si="165"/>
        <v>25.322591599765598</v>
      </c>
      <c r="AI571" s="31">
        <f t="shared" si="166"/>
        <v>25.322591599765598</v>
      </c>
      <c r="AJ571" s="31">
        <f t="shared" si="167"/>
        <v>0</v>
      </c>
      <c r="AK571" s="31">
        <f t="shared" si="168"/>
        <v>0</v>
      </c>
      <c r="AL571" s="31">
        <f t="shared" si="169"/>
        <v>0</v>
      </c>
      <c r="AM571" s="31">
        <f t="shared" si="170"/>
        <v>0</v>
      </c>
      <c r="AN571" s="31">
        <f t="shared" si="171"/>
        <v>0</v>
      </c>
      <c r="AO571" s="31">
        <f t="shared" si="172"/>
        <v>0</v>
      </c>
      <c r="AP571" s="31">
        <f t="shared" si="173"/>
        <v>0</v>
      </c>
      <c r="AQ571" s="31">
        <f t="shared" si="174"/>
        <v>0</v>
      </c>
      <c r="AR571" s="31">
        <f t="shared" si="175"/>
        <v>0</v>
      </c>
      <c r="AS571" s="31">
        <f t="shared" si="176"/>
        <v>0</v>
      </c>
      <c r="AT571" s="31">
        <f t="shared" si="177"/>
        <v>0</v>
      </c>
      <c r="AU571" s="31">
        <f t="shared" si="178"/>
        <v>0</v>
      </c>
      <c r="AV571" s="31">
        <f t="shared" si="179"/>
        <v>0</v>
      </c>
      <c r="AW571" s="50">
        <f t="shared" si="180"/>
        <v>0</v>
      </c>
      <c r="AX571" s="30">
        <f t="shared" si="181"/>
        <v>0</v>
      </c>
      <c r="AY571" s="51">
        <f t="shared" si="182"/>
        <v>0</v>
      </c>
    </row>
    <row r="572" spans="1:51" ht="12" customHeight="1">
      <c r="A572" s="8" t="s">
        <v>49</v>
      </c>
      <c r="B572" s="8" t="s">
        <v>305</v>
      </c>
      <c r="C572" s="8">
        <v>1</v>
      </c>
      <c r="D572" s="8">
        <v>1</v>
      </c>
      <c r="E572" s="9">
        <v>0</v>
      </c>
      <c r="F572" s="9">
        <v>8</v>
      </c>
      <c r="G572" s="57">
        <v>120.84</v>
      </c>
      <c r="H572" s="8" t="s">
        <v>332</v>
      </c>
      <c r="I572" s="8">
        <v>1</v>
      </c>
      <c r="J572" s="8">
        <v>0</v>
      </c>
      <c r="V572" s="7">
        <v>96</v>
      </c>
      <c r="AC572" s="8">
        <v>4</v>
      </c>
      <c r="AF572" s="24">
        <f t="shared" si="163"/>
        <v>8</v>
      </c>
      <c r="AG572" s="45">
        <f t="shared" si="164"/>
        <v>200.57498296844037</v>
      </c>
      <c r="AH572" s="46">
        <f t="shared" si="165"/>
        <v>0</v>
      </c>
      <c r="AI572" s="31">
        <f t="shared" si="166"/>
        <v>0</v>
      </c>
      <c r="AJ572" s="31">
        <f t="shared" si="167"/>
        <v>0</v>
      </c>
      <c r="AK572" s="31">
        <f t="shared" si="168"/>
        <v>0</v>
      </c>
      <c r="AL572" s="31">
        <f t="shared" si="169"/>
        <v>0</v>
      </c>
      <c r="AM572" s="31">
        <f t="shared" si="170"/>
        <v>0</v>
      </c>
      <c r="AN572" s="31">
        <f t="shared" si="171"/>
        <v>0</v>
      </c>
      <c r="AO572" s="31">
        <f t="shared" si="172"/>
        <v>0</v>
      </c>
      <c r="AP572" s="31">
        <f t="shared" si="173"/>
        <v>0</v>
      </c>
      <c r="AQ572" s="31">
        <f t="shared" si="174"/>
        <v>0</v>
      </c>
      <c r="AR572" s="31">
        <f t="shared" si="175"/>
        <v>0</v>
      </c>
      <c r="AS572" s="31">
        <f t="shared" si="176"/>
        <v>0</v>
      </c>
      <c r="AT572" s="31">
        <f t="shared" si="177"/>
        <v>0</v>
      </c>
      <c r="AU572" s="31">
        <f t="shared" si="178"/>
        <v>0</v>
      </c>
      <c r="AV572" s="31">
        <f t="shared" si="179"/>
        <v>0</v>
      </c>
      <c r="AW572" s="50">
        <f t="shared" si="180"/>
        <v>0</v>
      </c>
      <c r="AX572" s="30">
        <f t="shared" si="181"/>
        <v>0</v>
      </c>
      <c r="AY572" s="51">
        <f t="shared" si="182"/>
        <v>1</v>
      </c>
    </row>
    <row r="573" spans="1:51" ht="12" customHeight="1">
      <c r="A573" s="8" t="s">
        <v>49</v>
      </c>
      <c r="B573" s="8" t="s">
        <v>305</v>
      </c>
      <c r="C573" s="8">
        <v>1</v>
      </c>
      <c r="D573" s="8" t="s">
        <v>306</v>
      </c>
      <c r="E573" s="9">
        <v>8</v>
      </c>
      <c r="F573" s="9">
        <v>41</v>
      </c>
      <c r="G573" s="57">
        <v>121.045</v>
      </c>
      <c r="H573" s="8" t="s">
        <v>278</v>
      </c>
      <c r="I573" s="8">
        <v>2</v>
      </c>
      <c r="J573" s="8">
        <v>2</v>
      </c>
      <c r="K573" s="8">
        <v>4</v>
      </c>
      <c r="L573" s="8">
        <v>2</v>
      </c>
      <c r="M573" s="8">
        <v>3</v>
      </c>
      <c r="N573" s="10" t="s">
        <v>64</v>
      </c>
      <c r="O573" s="8">
        <v>2</v>
      </c>
      <c r="P573" s="8">
        <v>5</v>
      </c>
      <c r="Q573" s="7"/>
      <c r="V573" s="13">
        <v>50</v>
      </c>
      <c r="AB573" s="8">
        <v>10</v>
      </c>
      <c r="AC573" s="8">
        <v>40</v>
      </c>
      <c r="AF573" s="24">
        <f t="shared" si="163"/>
        <v>33</v>
      </c>
      <c r="AG573" s="45">
        <f t="shared" si="164"/>
        <v>827.3718047448165</v>
      </c>
      <c r="AH573" s="46">
        <f t="shared" si="165"/>
        <v>41.368590237240824</v>
      </c>
      <c r="AI573" s="31">
        <f t="shared" si="166"/>
        <v>0</v>
      </c>
      <c r="AJ573" s="31">
        <f t="shared" si="167"/>
        <v>0</v>
      </c>
      <c r="AK573" s="31">
        <f t="shared" si="168"/>
        <v>0</v>
      </c>
      <c r="AL573" s="31">
        <f t="shared" si="169"/>
        <v>0</v>
      </c>
      <c r="AM573" s="31">
        <f t="shared" si="170"/>
        <v>0</v>
      </c>
      <c r="AN573" s="31">
        <f t="shared" si="171"/>
        <v>20.684295118620412</v>
      </c>
      <c r="AO573" s="31">
        <f t="shared" si="172"/>
        <v>0</v>
      </c>
      <c r="AP573" s="31">
        <f t="shared" si="173"/>
        <v>0</v>
      </c>
      <c r="AQ573" s="31">
        <f t="shared" si="174"/>
        <v>0</v>
      </c>
      <c r="AR573" s="31">
        <f t="shared" si="175"/>
        <v>0</v>
      </c>
      <c r="AS573" s="31">
        <f t="shared" si="176"/>
        <v>0</v>
      </c>
      <c r="AT573" s="31">
        <f t="shared" si="177"/>
        <v>4.1368590237240825</v>
      </c>
      <c r="AU573" s="31">
        <f t="shared" si="178"/>
        <v>16.54743609489633</v>
      </c>
      <c r="AV573" s="31">
        <f t="shared" si="179"/>
        <v>0</v>
      </c>
      <c r="AW573" s="50">
        <f t="shared" si="180"/>
        <v>1</v>
      </c>
      <c r="AX573" s="30">
        <f t="shared" si="181"/>
        <v>0</v>
      </c>
      <c r="AY573" s="51">
        <f t="shared" si="182"/>
        <v>0</v>
      </c>
    </row>
    <row r="574" spans="1:51" ht="12" customHeight="1">
      <c r="A574" s="8" t="s">
        <v>49</v>
      </c>
      <c r="B574" s="8" t="s">
        <v>305</v>
      </c>
      <c r="C574" s="8">
        <v>1</v>
      </c>
      <c r="D574" s="8" t="s">
        <v>306</v>
      </c>
      <c r="E574" s="9">
        <v>8</v>
      </c>
      <c r="F574" s="9">
        <v>41</v>
      </c>
      <c r="G574" s="57">
        <v>121.045</v>
      </c>
      <c r="H574" s="8" t="s">
        <v>278</v>
      </c>
      <c r="I574" s="8">
        <v>1</v>
      </c>
      <c r="J574" s="8">
        <v>2</v>
      </c>
      <c r="K574" s="8">
        <v>1</v>
      </c>
      <c r="L574" s="8">
        <v>2</v>
      </c>
      <c r="M574" s="8">
        <v>3</v>
      </c>
      <c r="N574" s="10" t="s">
        <v>59</v>
      </c>
      <c r="O574" s="8">
        <v>3</v>
      </c>
      <c r="P574" s="8">
        <v>1</v>
      </c>
      <c r="V574" s="7">
        <v>95</v>
      </c>
      <c r="AB574" s="8">
        <v>1</v>
      </c>
      <c r="AC574" s="8">
        <v>4</v>
      </c>
      <c r="AF574" s="24">
        <f t="shared" si="163"/>
        <v>33</v>
      </c>
      <c r="AG574" s="45">
        <f t="shared" si="164"/>
        <v>827.3718047448165</v>
      </c>
      <c r="AH574" s="46">
        <f t="shared" si="165"/>
        <v>8.273718047448165</v>
      </c>
      <c r="AI574" s="31">
        <f t="shared" si="166"/>
        <v>0</v>
      </c>
      <c r="AJ574" s="31">
        <f t="shared" si="167"/>
        <v>0</v>
      </c>
      <c r="AK574" s="31">
        <f t="shared" si="168"/>
        <v>0</v>
      </c>
      <c r="AL574" s="31">
        <f t="shared" si="169"/>
        <v>0</v>
      </c>
      <c r="AM574" s="31">
        <f t="shared" si="170"/>
        <v>0</v>
      </c>
      <c r="AN574" s="31">
        <f t="shared" si="171"/>
        <v>7.860032145075756</v>
      </c>
      <c r="AO574" s="31">
        <f t="shared" si="172"/>
        <v>0</v>
      </c>
      <c r="AP574" s="31">
        <f t="shared" si="173"/>
        <v>0</v>
      </c>
      <c r="AQ574" s="31">
        <f t="shared" si="174"/>
        <v>0</v>
      </c>
      <c r="AR574" s="31">
        <f t="shared" si="175"/>
        <v>0</v>
      </c>
      <c r="AS574" s="31">
        <f t="shared" si="176"/>
        <v>0</v>
      </c>
      <c r="AT574" s="31">
        <f t="shared" si="177"/>
        <v>0.08273718047448166</v>
      </c>
      <c r="AU574" s="31">
        <f t="shared" si="178"/>
        <v>0.3309487218979266</v>
      </c>
      <c r="AV574" s="31">
        <f t="shared" si="179"/>
        <v>0</v>
      </c>
      <c r="AW574" s="50">
        <f t="shared" si="180"/>
        <v>0</v>
      </c>
      <c r="AX574" s="30">
        <f t="shared" si="181"/>
        <v>0</v>
      </c>
      <c r="AY574" s="51">
        <f t="shared" si="182"/>
        <v>1</v>
      </c>
    </row>
    <row r="575" spans="1:51" ht="12" customHeight="1">
      <c r="A575" s="8" t="s">
        <v>49</v>
      </c>
      <c r="B575" s="8" t="s">
        <v>305</v>
      </c>
      <c r="C575" s="8">
        <v>1</v>
      </c>
      <c r="D575" s="8" t="s">
        <v>307</v>
      </c>
      <c r="E575" s="9">
        <v>41</v>
      </c>
      <c r="F575" s="9">
        <v>106</v>
      </c>
      <c r="G575" s="57">
        <v>121.535</v>
      </c>
      <c r="H575" s="8" t="s">
        <v>278</v>
      </c>
      <c r="I575" s="8">
        <v>1</v>
      </c>
      <c r="J575" s="8">
        <v>2</v>
      </c>
      <c r="K575" s="8">
        <v>4</v>
      </c>
      <c r="L575" s="8">
        <v>4</v>
      </c>
      <c r="M575" s="8">
        <v>3</v>
      </c>
      <c r="N575" s="10" t="s">
        <v>59</v>
      </c>
      <c r="O575" s="8">
        <v>1</v>
      </c>
      <c r="P575" s="8">
        <v>17</v>
      </c>
      <c r="V575" s="7">
        <v>95</v>
      </c>
      <c r="AB575" s="8">
        <v>1</v>
      </c>
      <c r="AC575" s="8">
        <v>4</v>
      </c>
      <c r="AF575" s="24">
        <f t="shared" si="163"/>
        <v>65</v>
      </c>
      <c r="AG575" s="45">
        <f t="shared" si="164"/>
        <v>1629.6717366185778</v>
      </c>
      <c r="AH575" s="46">
        <f t="shared" si="165"/>
        <v>277.04419522515826</v>
      </c>
      <c r="AI575" s="31">
        <f t="shared" si="166"/>
        <v>0</v>
      </c>
      <c r="AJ575" s="31">
        <f t="shared" si="167"/>
        <v>0</v>
      </c>
      <c r="AK575" s="31">
        <f t="shared" si="168"/>
        <v>0</v>
      </c>
      <c r="AL575" s="31">
        <f t="shared" si="169"/>
        <v>0</v>
      </c>
      <c r="AM575" s="31">
        <f t="shared" si="170"/>
        <v>0</v>
      </c>
      <c r="AN575" s="31">
        <f t="shared" si="171"/>
        <v>263.1919854639003</v>
      </c>
      <c r="AO575" s="31">
        <f t="shared" si="172"/>
        <v>0</v>
      </c>
      <c r="AP575" s="31">
        <f t="shared" si="173"/>
        <v>0</v>
      </c>
      <c r="AQ575" s="31">
        <f t="shared" si="174"/>
        <v>0</v>
      </c>
      <c r="AR575" s="31">
        <f t="shared" si="175"/>
        <v>0</v>
      </c>
      <c r="AS575" s="31">
        <f t="shared" si="176"/>
        <v>0</v>
      </c>
      <c r="AT575" s="31">
        <f t="shared" si="177"/>
        <v>2.770441952251583</v>
      </c>
      <c r="AU575" s="31">
        <f t="shared" si="178"/>
        <v>11.081767809006331</v>
      </c>
      <c r="AV575" s="31">
        <f t="shared" si="179"/>
        <v>0</v>
      </c>
      <c r="AW575" s="50">
        <f t="shared" si="180"/>
        <v>0</v>
      </c>
      <c r="AX575" s="30">
        <f t="shared" si="181"/>
        <v>0</v>
      </c>
      <c r="AY575" s="51">
        <f t="shared" si="182"/>
        <v>1</v>
      </c>
    </row>
    <row r="576" spans="1:51" ht="12" customHeight="1">
      <c r="A576" s="8" t="s">
        <v>49</v>
      </c>
      <c r="B576" s="8" t="s">
        <v>305</v>
      </c>
      <c r="C576" s="8">
        <v>1</v>
      </c>
      <c r="D576" s="8" t="s">
        <v>308</v>
      </c>
      <c r="E576" s="9">
        <v>106</v>
      </c>
      <c r="F576" s="9">
        <v>125</v>
      </c>
      <c r="G576" s="57">
        <v>121.955</v>
      </c>
      <c r="H576" s="8" t="s">
        <v>278</v>
      </c>
      <c r="I576" s="8">
        <v>1</v>
      </c>
      <c r="J576" s="8">
        <v>2</v>
      </c>
      <c r="K576" s="8">
        <v>4</v>
      </c>
      <c r="L576" s="8">
        <v>4</v>
      </c>
      <c r="M576" s="8">
        <v>3</v>
      </c>
      <c r="N576" s="10" t="s">
        <v>59</v>
      </c>
      <c r="O576" s="8">
        <v>1</v>
      </c>
      <c r="P576" s="8">
        <v>9</v>
      </c>
      <c r="V576" s="7">
        <v>95</v>
      </c>
      <c r="AB576" s="8">
        <v>1</v>
      </c>
      <c r="AC576" s="8">
        <v>4</v>
      </c>
      <c r="AF576" s="24">
        <f t="shared" si="163"/>
        <v>19</v>
      </c>
      <c r="AG576" s="45">
        <f t="shared" si="164"/>
        <v>476.3655845500458</v>
      </c>
      <c r="AH576" s="46">
        <f t="shared" si="165"/>
        <v>42.87290260950412</v>
      </c>
      <c r="AI576" s="31">
        <f t="shared" si="166"/>
        <v>0</v>
      </c>
      <c r="AJ576" s="31">
        <f t="shared" si="167"/>
        <v>0</v>
      </c>
      <c r="AK576" s="31">
        <f t="shared" si="168"/>
        <v>0</v>
      </c>
      <c r="AL576" s="31">
        <f t="shared" si="169"/>
        <v>0</v>
      </c>
      <c r="AM576" s="31">
        <f t="shared" si="170"/>
        <v>0</v>
      </c>
      <c r="AN576" s="31">
        <f t="shared" si="171"/>
        <v>40.72925747902892</v>
      </c>
      <c r="AO576" s="31">
        <f t="shared" si="172"/>
        <v>0</v>
      </c>
      <c r="AP576" s="31">
        <f t="shared" si="173"/>
        <v>0</v>
      </c>
      <c r="AQ576" s="31">
        <f t="shared" si="174"/>
        <v>0</v>
      </c>
      <c r="AR576" s="31">
        <f t="shared" si="175"/>
        <v>0</v>
      </c>
      <c r="AS576" s="31">
        <f t="shared" si="176"/>
        <v>0</v>
      </c>
      <c r="AT576" s="31">
        <f t="shared" si="177"/>
        <v>0.42872902609504127</v>
      </c>
      <c r="AU576" s="31">
        <f t="shared" si="178"/>
        <v>1.714916104380165</v>
      </c>
      <c r="AV576" s="31">
        <f t="shared" si="179"/>
        <v>0</v>
      </c>
      <c r="AW576" s="50">
        <f t="shared" si="180"/>
        <v>0</v>
      </c>
      <c r="AX576" s="30">
        <f t="shared" si="181"/>
        <v>0</v>
      </c>
      <c r="AY576" s="51">
        <f t="shared" si="182"/>
        <v>1</v>
      </c>
    </row>
    <row r="577" spans="1:51" ht="12" customHeight="1">
      <c r="A577" s="8" t="s">
        <v>49</v>
      </c>
      <c r="B577" s="8" t="s">
        <v>305</v>
      </c>
      <c r="C577" s="8">
        <v>2</v>
      </c>
      <c r="D577" s="8" t="s">
        <v>169</v>
      </c>
      <c r="E577" s="9">
        <v>0</v>
      </c>
      <c r="F577" s="9">
        <v>45</v>
      </c>
      <c r="G577" s="57">
        <v>122.275</v>
      </c>
      <c r="H577" s="8" t="s">
        <v>278</v>
      </c>
      <c r="I577" s="8">
        <v>2</v>
      </c>
      <c r="J577" s="8">
        <v>2</v>
      </c>
      <c r="K577" s="8">
        <v>4</v>
      </c>
      <c r="L577" s="8">
        <v>2</v>
      </c>
      <c r="M577" s="8">
        <v>9</v>
      </c>
      <c r="N577" s="10" t="s">
        <v>59</v>
      </c>
      <c r="O577" s="8">
        <v>9</v>
      </c>
      <c r="P577" s="8">
        <v>1</v>
      </c>
      <c r="V577" s="7">
        <v>80</v>
      </c>
      <c r="AC577" s="8">
        <v>20</v>
      </c>
      <c r="AF577" s="24">
        <f t="shared" si="163"/>
        <v>45</v>
      </c>
      <c r="AG577" s="45">
        <f t="shared" si="164"/>
        <v>1128.234279197477</v>
      </c>
      <c r="AH577" s="46">
        <f t="shared" si="165"/>
        <v>11.28234279197477</v>
      </c>
      <c r="AI577" s="31">
        <f t="shared" si="166"/>
        <v>0</v>
      </c>
      <c r="AJ577" s="31">
        <f t="shared" si="167"/>
        <v>0</v>
      </c>
      <c r="AK577" s="31">
        <f t="shared" si="168"/>
        <v>0</v>
      </c>
      <c r="AL577" s="31">
        <f t="shared" si="169"/>
        <v>0</v>
      </c>
      <c r="AM577" s="31">
        <f t="shared" si="170"/>
        <v>0</v>
      </c>
      <c r="AN577" s="31">
        <f t="shared" si="171"/>
        <v>9.025874233579817</v>
      </c>
      <c r="AO577" s="31">
        <f t="shared" si="172"/>
        <v>0</v>
      </c>
      <c r="AP577" s="31">
        <f t="shared" si="173"/>
        <v>0</v>
      </c>
      <c r="AQ577" s="31">
        <f t="shared" si="174"/>
        <v>0</v>
      </c>
      <c r="AR577" s="31">
        <f t="shared" si="175"/>
        <v>0</v>
      </c>
      <c r="AS577" s="31">
        <f t="shared" si="176"/>
        <v>0</v>
      </c>
      <c r="AT577" s="31">
        <f t="shared" si="177"/>
        <v>0</v>
      </c>
      <c r="AU577" s="31">
        <f t="shared" si="178"/>
        <v>2.256468558394954</v>
      </c>
      <c r="AV577" s="31">
        <f t="shared" si="179"/>
        <v>0</v>
      </c>
      <c r="AW577" s="50">
        <f t="shared" si="180"/>
        <v>0</v>
      </c>
      <c r="AX577" s="30">
        <f t="shared" si="181"/>
        <v>1</v>
      </c>
      <c r="AY577" s="51">
        <f t="shared" si="182"/>
        <v>0</v>
      </c>
    </row>
    <row r="578" spans="1:51" ht="12" customHeight="1">
      <c r="A578" s="8" t="s">
        <v>49</v>
      </c>
      <c r="B578" s="8" t="s">
        <v>305</v>
      </c>
      <c r="C578" s="8">
        <v>2</v>
      </c>
      <c r="D578" s="8" t="s">
        <v>169</v>
      </c>
      <c r="E578" s="9">
        <v>0</v>
      </c>
      <c r="F578" s="9">
        <v>45</v>
      </c>
      <c r="G578" s="57">
        <v>122.275</v>
      </c>
      <c r="H578" s="8" t="s">
        <v>278</v>
      </c>
      <c r="I578" s="8">
        <v>1</v>
      </c>
      <c r="J578" s="8">
        <v>2</v>
      </c>
      <c r="K578" s="8">
        <v>4</v>
      </c>
      <c r="L578" s="8">
        <v>2</v>
      </c>
      <c r="M578" s="8">
        <v>9</v>
      </c>
      <c r="N578" s="10" t="s">
        <v>59</v>
      </c>
      <c r="O578" s="8">
        <v>9</v>
      </c>
      <c r="P578" s="8">
        <v>3</v>
      </c>
      <c r="V578" s="7">
        <v>90</v>
      </c>
      <c r="AB578" s="8">
        <v>1</v>
      </c>
      <c r="AC578" s="8">
        <v>9</v>
      </c>
      <c r="AF578" s="24">
        <f t="shared" si="163"/>
        <v>45</v>
      </c>
      <c r="AG578" s="45">
        <f t="shared" si="164"/>
        <v>1128.234279197477</v>
      </c>
      <c r="AH578" s="46">
        <f t="shared" si="165"/>
        <v>33.84702837592431</v>
      </c>
      <c r="AI578" s="31">
        <f t="shared" si="166"/>
        <v>0</v>
      </c>
      <c r="AJ578" s="31">
        <f t="shared" si="167"/>
        <v>0</v>
      </c>
      <c r="AK578" s="31">
        <f t="shared" si="168"/>
        <v>0</v>
      </c>
      <c r="AL578" s="31">
        <f t="shared" si="169"/>
        <v>0</v>
      </c>
      <c r="AM578" s="31">
        <f t="shared" si="170"/>
        <v>0</v>
      </c>
      <c r="AN578" s="31">
        <f t="shared" si="171"/>
        <v>30.46232553833188</v>
      </c>
      <c r="AO578" s="31">
        <f t="shared" si="172"/>
        <v>0</v>
      </c>
      <c r="AP578" s="31">
        <f t="shared" si="173"/>
        <v>0</v>
      </c>
      <c r="AQ578" s="31">
        <f t="shared" si="174"/>
        <v>0</v>
      </c>
      <c r="AR578" s="31">
        <f t="shared" si="175"/>
        <v>0</v>
      </c>
      <c r="AS578" s="31">
        <f t="shared" si="176"/>
        <v>0</v>
      </c>
      <c r="AT578" s="31">
        <f t="shared" si="177"/>
        <v>0.3384702837592431</v>
      </c>
      <c r="AU578" s="31">
        <f t="shared" si="178"/>
        <v>3.046232553833188</v>
      </c>
      <c r="AV578" s="31">
        <f t="shared" si="179"/>
        <v>0</v>
      </c>
      <c r="AW578" s="50">
        <f t="shared" si="180"/>
        <v>0</v>
      </c>
      <c r="AX578" s="30">
        <f t="shared" si="181"/>
        <v>0</v>
      </c>
      <c r="AY578" s="51">
        <f t="shared" si="182"/>
        <v>1</v>
      </c>
    </row>
    <row r="579" spans="1:51" ht="12" customHeight="1">
      <c r="A579" s="8" t="s">
        <v>49</v>
      </c>
      <c r="B579" s="8" t="s">
        <v>305</v>
      </c>
      <c r="C579" s="8">
        <v>2</v>
      </c>
      <c r="D579" s="8" t="s">
        <v>128</v>
      </c>
      <c r="E579" s="9">
        <v>45</v>
      </c>
      <c r="F579" s="9">
        <v>52</v>
      </c>
      <c r="G579" s="57">
        <v>122.535</v>
      </c>
      <c r="H579" s="8" t="s">
        <v>332</v>
      </c>
      <c r="I579" s="8">
        <v>1</v>
      </c>
      <c r="J579" s="8">
        <v>2</v>
      </c>
      <c r="K579" s="8">
        <v>4</v>
      </c>
      <c r="L579" s="8">
        <v>4</v>
      </c>
      <c r="M579" s="8">
        <v>9</v>
      </c>
      <c r="N579" s="10" t="s">
        <v>65</v>
      </c>
      <c r="O579" s="8">
        <v>9</v>
      </c>
      <c r="P579" s="8">
        <v>10</v>
      </c>
      <c r="Q579" s="7"/>
      <c r="AF579" s="24">
        <f t="shared" si="163"/>
        <v>7</v>
      </c>
      <c r="AG579" s="45">
        <f t="shared" si="164"/>
        <v>175.5031100973853</v>
      </c>
      <c r="AH579" s="46">
        <f t="shared" si="165"/>
        <v>17.550311009738532</v>
      </c>
      <c r="AI579" s="31">
        <f t="shared" si="166"/>
        <v>0</v>
      </c>
      <c r="AJ579" s="31">
        <f t="shared" si="167"/>
        <v>0</v>
      </c>
      <c r="AK579" s="31">
        <f t="shared" si="168"/>
        <v>0</v>
      </c>
      <c r="AL579" s="31">
        <f t="shared" si="169"/>
        <v>0</v>
      </c>
      <c r="AM579" s="31">
        <f t="shared" si="170"/>
        <v>0</v>
      </c>
      <c r="AN579" s="31">
        <f t="shared" si="171"/>
        <v>0</v>
      </c>
      <c r="AO579" s="31">
        <f t="shared" si="172"/>
        <v>0</v>
      </c>
      <c r="AP579" s="31">
        <f t="shared" si="173"/>
        <v>0</v>
      </c>
      <c r="AQ579" s="31">
        <f t="shared" si="174"/>
        <v>0</v>
      </c>
      <c r="AR579" s="31">
        <f t="shared" si="175"/>
        <v>0</v>
      </c>
      <c r="AS579" s="31">
        <f t="shared" si="176"/>
        <v>0</v>
      </c>
      <c r="AT579" s="31">
        <f t="shared" si="177"/>
        <v>0</v>
      </c>
      <c r="AU579" s="31">
        <f t="shared" si="178"/>
        <v>0</v>
      </c>
      <c r="AV579" s="31">
        <f t="shared" si="179"/>
        <v>0</v>
      </c>
      <c r="AW579" s="50">
        <f t="shared" si="180"/>
        <v>0</v>
      </c>
      <c r="AX579" s="30">
        <f t="shared" si="181"/>
        <v>0</v>
      </c>
      <c r="AY579" s="51">
        <f t="shared" si="182"/>
        <v>0</v>
      </c>
    </row>
    <row r="580" spans="1:51" ht="12" customHeight="1">
      <c r="A580" s="8" t="s">
        <v>49</v>
      </c>
      <c r="B580" s="8" t="s">
        <v>305</v>
      </c>
      <c r="C580" s="8">
        <v>2</v>
      </c>
      <c r="D580" s="8" t="s">
        <v>302</v>
      </c>
      <c r="E580" s="9">
        <v>45</v>
      </c>
      <c r="F580" s="9">
        <v>52</v>
      </c>
      <c r="G580" s="57">
        <v>122.535</v>
      </c>
      <c r="H580" s="8" t="s">
        <v>278</v>
      </c>
      <c r="I580" s="8">
        <v>1</v>
      </c>
      <c r="J580" s="8">
        <v>2</v>
      </c>
      <c r="K580" s="8">
        <v>1</v>
      </c>
      <c r="L580" s="8">
        <v>1</v>
      </c>
      <c r="M580" s="8">
        <v>9</v>
      </c>
      <c r="N580" s="10" t="s">
        <v>59</v>
      </c>
      <c r="O580" s="8">
        <v>9</v>
      </c>
      <c r="P580" s="8">
        <v>2</v>
      </c>
      <c r="V580" s="7">
        <v>75</v>
      </c>
      <c r="AB580" s="8">
        <v>5</v>
      </c>
      <c r="AC580" s="8">
        <v>20</v>
      </c>
      <c r="AF580" s="24">
        <f aca="true" t="shared" si="183" ref="AF580:AF616">F580-E580</f>
        <v>7</v>
      </c>
      <c r="AG580" s="45">
        <f aca="true" t="shared" si="184" ref="AG580:AG616">AF580*PI()*(2.825^2)</f>
        <v>175.5031100973853</v>
      </c>
      <c r="AH580" s="46">
        <f aca="true" t="shared" si="185" ref="AH580:AH616">(P580/100)*AG580</f>
        <v>3.510062201947706</v>
      </c>
      <c r="AI580" s="31">
        <f aca="true" t="shared" si="186" ref="AI580:AI616">(Q580/100)*$AH580</f>
        <v>0</v>
      </c>
      <c r="AJ580" s="31">
        <f aca="true" t="shared" si="187" ref="AJ580:AJ616">(R580/100)*$AH580</f>
        <v>0</v>
      </c>
      <c r="AK580" s="31">
        <f aca="true" t="shared" si="188" ref="AK580:AK616">(S580/100)*$AH580</f>
        <v>0</v>
      </c>
      <c r="AL580" s="31">
        <f aca="true" t="shared" si="189" ref="AL580:AL616">(T580/100)*$AH580</f>
        <v>0</v>
      </c>
      <c r="AM580" s="31">
        <f aca="true" t="shared" si="190" ref="AM580:AM616">(U580/100)*$AH580</f>
        <v>0</v>
      </c>
      <c r="AN580" s="31">
        <f aca="true" t="shared" si="191" ref="AN580:AN616">(V580/100)*$AH580</f>
        <v>2.6325466514607796</v>
      </c>
      <c r="AO580" s="31">
        <f aca="true" t="shared" si="192" ref="AO580:AO616">(W580/100)*$AH580</f>
        <v>0</v>
      </c>
      <c r="AP580" s="31">
        <f aca="true" t="shared" si="193" ref="AP580:AP616">(X580/100)*$AH580</f>
        <v>0</v>
      </c>
      <c r="AQ580" s="31">
        <f aca="true" t="shared" si="194" ref="AQ580:AQ616">(Y580/100)*$AH580</f>
        <v>0</v>
      </c>
      <c r="AR580" s="31">
        <f aca="true" t="shared" si="195" ref="AR580:AR616">(Z580/100)*$AH580</f>
        <v>0</v>
      </c>
      <c r="AS580" s="31">
        <f aca="true" t="shared" si="196" ref="AS580:AS616">(AA580/100)*$AH580</f>
        <v>0</v>
      </c>
      <c r="AT580" s="31">
        <f aca="true" t="shared" si="197" ref="AT580:AT616">(AB580/100)*$AH580</f>
        <v>0.1755031100973853</v>
      </c>
      <c r="AU580" s="31">
        <f aca="true" t="shared" si="198" ref="AU580:AU616">(AC580/100)*$AH580</f>
        <v>0.7020124403895412</v>
      </c>
      <c r="AV580" s="31">
        <f aca="true" t="shared" si="199" ref="AV580:AV616">(AD580/100)*$AH580</f>
        <v>0</v>
      </c>
      <c r="AW580" s="50">
        <f t="shared" si="180"/>
        <v>0</v>
      </c>
      <c r="AX580" s="30">
        <f t="shared" si="181"/>
        <v>1</v>
      </c>
      <c r="AY580" s="51">
        <f t="shared" si="182"/>
        <v>0</v>
      </c>
    </row>
    <row r="581" spans="1:51" ht="12" customHeight="1">
      <c r="A581" s="8" t="s">
        <v>49</v>
      </c>
      <c r="B581" s="8" t="s">
        <v>305</v>
      </c>
      <c r="C581" s="8">
        <v>2</v>
      </c>
      <c r="D581" s="8" t="s">
        <v>128</v>
      </c>
      <c r="E581" s="9">
        <v>45</v>
      </c>
      <c r="F581" s="9">
        <v>52</v>
      </c>
      <c r="G581" s="57">
        <v>122.535</v>
      </c>
      <c r="H581" s="8" t="s">
        <v>278</v>
      </c>
      <c r="I581" s="8">
        <v>2</v>
      </c>
      <c r="J581" s="8">
        <v>2</v>
      </c>
      <c r="K581" s="8">
        <v>4</v>
      </c>
      <c r="L581" s="8">
        <v>3</v>
      </c>
      <c r="M581" s="8">
        <v>9</v>
      </c>
      <c r="N581" s="10" t="s">
        <v>65</v>
      </c>
      <c r="O581" s="8">
        <v>9</v>
      </c>
      <c r="P581" s="8">
        <v>8</v>
      </c>
      <c r="V581" s="7">
        <v>95</v>
      </c>
      <c r="AB581" s="8">
        <v>2</v>
      </c>
      <c r="AC581" s="8">
        <v>3</v>
      </c>
      <c r="AF581" s="24">
        <f t="shared" si="183"/>
        <v>7</v>
      </c>
      <c r="AG581" s="45">
        <f t="shared" si="184"/>
        <v>175.5031100973853</v>
      </c>
      <c r="AH581" s="46">
        <f t="shared" si="185"/>
        <v>14.040248807790825</v>
      </c>
      <c r="AI581" s="31">
        <f t="shared" si="186"/>
        <v>0</v>
      </c>
      <c r="AJ581" s="31">
        <f t="shared" si="187"/>
        <v>0</v>
      </c>
      <c r="AK581" s="31">
        <f t="shared" si="188"/>
        <v>0</v>
      </c>
      <c r="AL581" s="31">
        <f t="shared" si="189"/>
        <v>0</v>
      </c>
      <c r="AM581" s="31">
        <f t="shared" si="190"/>
        <v>0</v>
      </c>
      <c r="AN581" s="31">
        <f t="shared" si="191"/>
        <v>13.338236367401283</v>
      </c>
      <c r="AO581" s="31">
        <f t="shared" si="192"/>
        <v>0</v>
      </c>
      <c r="AP581" s="31">
        <f t="shared" si="193"/>
        <v>0</v>
      </c>
      <c r="AQ581" s="31">
        <f t="shared" si="194"/>
        <v>0</v>
      </c>
      <c r="AR581" s="31">
        <f t="shared" si="195"/>
        <v>0</v>
      </c>
      <c r="AS581" s="31">
        <f t="shared" si="196"/>
        <v>0</v>
      </c>
      <c r="AT581" s="31">
        <f t="shared" si="197"/>
        <v>0.2808049761558165</v>
      </c>
      <c r="AU581" s="31">
        <f t="shared" si="198"/>
        <v>0.42120746423372474</v>
      </c>
      <c r="AV581" s="31">
        <f t="shared" si="199"/>
        <v>0</v>
      </c>
      <c r="AW581" s="50">
        <f aca="true" t="shared" si="200" ref="AW581:AW616">IF(AC581+AB581&gt;40,1,0)</f>
        <v>0</v>
      </c>
      <c r="AX581" s="30">
        <f aca="true" t="shared" si="201" ref="AX581:AX616">IF(AND(AND(AB581+AC581&lt;45,AB581+AC581&gt;10),V581&gt;(100-AB581+AC581)/2),1,0)</f>
        <v>0</v>
      </c>
      <c r="AY581" s="51">
        <f t="shared" si="182"/>
        <v>1</v>
      </c>
    </row>
    <row r="582" spans="1:51" ht="12" customHeight="1">
      <c r="A582" s="8" t="s">
        <v>49</v>
      </c>
      <c r="B582" s="8" t="s">
        <v>305</v>
      </c>
      <c r="C582" s="8">
        <v>2</v>
      </c>
      <c r="D582" s="8" t="s">
        <v>302</v>
      </c>
      <c r="E582" s="9">
        <v>45</v>
      </c>
      <c r="F582" s="9">
        <v>52</v>
      </c>
      <c r="G582" s="57">
        <v>122.535</v>
      </c>
      <c r="H582" s="8" t="s">
        <v>278</v>
      </c>
      <c r="I582" s="8">
        <v>2</v>
      </c>
      <c r="J582" s="8">
        <v>2</v>
      </c>
      <c r="K582" s="8">
        <v>4</v>
      </c>
      <c r="L582" s="8">
        <v>2</v>
      </c>
      <c r="M582" s="8">
        <v>9</v>
      </c>
      <c r="N582" s="10" t="s">
        <v>78</v>
      </c>
      <c r="O582" s="8">
        <v>9</v>
      </c>
      <c r="P582" s="8">
        <v>2</v>
      </c>
      <c r="V582" s="7">
        <v>98</v>
      </c>
      <c r="AC582" s="8">
        <v>2</v>
      </c>
      <c r="AF582" s="24">
        <f t="shared" si="183"/>
        <v>7</v>
      </c>
      <c r="AG582" s="45">
        <f t="shared" si="184"/>
        <v>175.5031100973853</v>
      </c>
      <c r="AH582" s="46">
        <f t="shared" si="185"/>
        <v>3.510062201947706</v>
      </c>
      <c r="AI582" s="31">
        <f t="shared" si="186"/>
        <v>0</v>
      </c>
      <c r="AJ582" s="31">
        <f t="shared" si="187"/>
        <v>0</v>
      </c>
      <c r="AK582" s="31">
        <f t="shared" si="188"/>
        <v>0</v>
      </c>
      <c r="AL582" s="31">
        <f t="shared" si="189"/>
        <v>0</v>
      </c>
      <c r="AM582" s="31">
        <f t="shared" si="190"/>
        <v>0</v>
      </c>
      <c r="AN582" s="31">
        <f t="shared" si="191"/>
        <v>3.439860957908752</v>
      </c>
      <c r="AO582" s="31">
        <f t="shared" si="192"/>
        <v>0</v>
      </c>
      <c r="AP582" s="31">
        <f t="shared" si="193"/>
        <v>0</v>
      </c>
      <c r="AQ582" s="31">
        <f t="shared" si="194"/>
        <v>0</v>
      </c>
      <c r="AR582" s="31">
        <f t="shared" si="195"/>
        <v>0</v>
      </c>
      <c r="AS582" s="31">
        <f t="shared" si="196"/>
        <v>0</v>
      </c>
      <c r="AT582" s="31">
        <f t="shared" si="197"/>
        <v>0</v>
      </c>
      <c r="AU582" s="31">
        <f t="shared" si="198"/>
        <v>0.07020124403895413</v>
      </c>
      <c r="AV582" s="31">
        <f t="shared" si="199"/>
        <v>0</v>
      </c>
      <c r="AW582" s="50">
        <f t="shared" si="200"/>
        <v>0</v>
      </c>
      <c r="AX582" s="30">
        <f t="shared" si="201"/>
        <v>0</v>
      </c>
      <c r="AY582" s="51">
        <f t="shared" si="182"/>
        <v>1</v>
      </c>
    </row>
    <row r="583" spans="1:51" ht="12" customHeight="1">
      <c r="A583" s="8" t="s">
        <v>49</v>
      </c>
      <c r="B583" s="8" t="s">
        <v>305</v>
      </c>
      <c r="C583" s="8">
        <v>2</v>
      </c>
      <c r="D583" s="8" t="s">
        <v>276</v>
      </c>
      <c r="E583" s="9">
        <v>52</v>
      </c>
      <c r="F583" s="9">
        <v>128</v>
      </c>
      <c r="G583" s="57">
        <v>122.95</v>
      </c>
      <c r="H583" s="8" t="s">
        <v>278</v>
      </c>
      <c r="I583" s="8" t="s">
        <v>56</v>
      </c>
      <c r="P583" s="1">
        <f>SUM(Q583:AE583)</f>
        <v>0</v>
      </c>
      <c r="Q583" s="7"/>
      <c r="AF583" s="24">
        <f t="shared" si="183"/>
        <v>76</v>
      </c>
      <c r="AG583" s="45">
        <f t="shared" si="184"/>
        <v>1905.4623382001832</v>
      </c>
      <c r="AH583" s="46">
        <f t="shared" si="185"/>
        <v>0</v>
      </c>
      <c r="AI583" s="31">
        <f t="shared" si="186"/>
        <v>0</v>
      </c>
      <c r="AJ583" s="31">
        <f t="shared" si="187"/>
        <v>0</v>
      </c>
      <c r="AK583" s="31">
        <f t="shared" si="188"/>
        <v>0</v>
      </c>
      <c r="AL583" s="31">
        <f t="shared" si="189"/>
        <v>0</v>
      </c>
      <c r="AM583" s="31">
        <f t="shared" si="190"/>
        <v>0</v>
      </c>
      <c r="AN583" s="31">
        <f t="shared" si="191"/>
        <v>0</v>
      </c>
      <c r="AO583" s="31">
        <f t="shared" si="192"/>
        <v>0</v>
      </c>
      <c r="AP583" s="31">
        <f t="shared" si="193"/>
        <v>0</v>
      </c>
      <c r="AQ583" s="31">
        <f t="shared" si="194"/>
        <v>0</v>
      </c>
      <c r="AR583" s="31">
        <f t="shared" si="195"/>
        <v>0</v>
      </c>
      <c r="AS583" s="31">
        <f t="shared" si="196"/>
        <v>0</v>
      </c>
      <c r="AT583" s="31">
        <f t="shared" si="197"/>
        <v>0</v>
      </c>
      <c r="AU583" s="31">
        <f t="shared" si="198"/>
        <v>0</v>
      </c>
      <c r="AV583" s="31">
        <f t="shared" si="199"/>
        <v>0</v>
      </c>
      <c r="AW583" s="50">
        <f t="shared" si="200"/>
        <v>0</v>
      </c>
      <c r="AX583" s="30">
        <f t="shared" si="201"/>
        <v>0</v>
      </c>
      <c r="AY583" s="51">
        <f t="shared" si="182"/>
        <v>0</v>
      </c>
    </row>
    <row r="584" spans="1:51" ht="12" customHeight="1">
      <c r="A584" s="8" t="s">
        <v>49</v>
      </c>
      <c r="B584" s="8" t="s">
        <v>305</v>
      </c>
      <c r="C584" s="8">
        <v>2</v>
      </c>
      <c r="D584" s="8" t="s">
        <v>309</v>
      </c>
      <c r="E584" s="9">
        <v>52</v>
      </c>
      <c r="F584" s="9">
        <v>128</v>
      </c>
      <c r="G584" s="57">
        <v>122.95</v>
      </c>
      <c r="H584" s="8" t="s">
        <v>278</v>
      </c>
      <c r="I584" s="8">
        <v>1</v>
      </c>
      <c r="J584" s="8">
        <v>2</v>
      </c>
      <c r="K584" s="8">
        <v>1</v>
      </c>
      <c r="L584" s="8">
        <v>1</v>
      </c>
      <c r="M584" s="8">
        <v>3</v>
      </c>
      <c r="N584" s="10" t="s">
        <v>78</v>
      </c>
      <c r="S584" s="8">
        <v>3</v>
      </c>
      <c r="U584" s="8">
        <v>10</v>
      </c>
      <c r="V584" s="7">
        <v>85</v>
      </c>
      <c r="AC584" s="8">
        <v>2</v>
      </c>
      <c r="AF584" s="24">
        <f t="shared" si="183"/>
        <v>76</v>
      </c>
      <c r="AG584" s="45">
        <f t="shared" si="184"/>
        <v>1905.4623382001832</v>
      </c>
      <c r="AH584" s="46">
        <f t="shared" si="185"/>
        <v>0</v>
      </c>
      <c r="AI584" s="31">
        <f t="shared" si="186"/>
        <v>0</v>
      </c>
      <c r="AJ584" s="31">
        <f t="shared" si="187"/>
        <v>0</v>
      </c>
      <c r="AK584" s="31">
        <f t="shared" si="188"/>
        <v>0</v>
      </c>
      <c r="AL584" s="31">
        <f t="shared" si="189"/>
        <v>0</v>
      </c>
      <c r="AM584" s="31">
        <f t="shared" si="190"/>
        <v>0</v>
      </c>
      <c r="AN584" s="31">
        <f t="shared" si="191"/>
        <v>0</v>
      </c>
      <c r="AO584" s="31">
        <f t="shared" si="192"/>
        <v>0</v>
      </c>
      <c r="AP584" s="31">
        <f t="shared" si="193"/>
        <v>0</v>
      </c>
      <c r="AQ584" s="31">
        <f t="shared" si="194"/>
        <v>0</v>
      </c>
      <c r="AR584" s="31">
        <f t="shared" si="195"/>
        <v>0</v>
      </c>
      <c r="AS584" s="31">
        <f t="shared" si="196"/>
        <v>0</v>
      </c>
      <c r="AT584" s="31">
        <f t="shared" si="197"/>
        <v>0</v>
      </c>
      <c r="AU584" s="31">
        <f t="shared" si="198"/>
        <v>0</v>
      </c>
      <c r="AV584" s="31">
        <f t="shared" si="199"/>
        <v>0</v>
      </c>
      <c r="AW584" s="50">
        <f t="shared" si="200"/>
        <v>0</v>
      </c>
      <c r="AX584" s="30">
        <f t="shared" si="201"/>
        <v>0</v>
      </c>
      <c r="AY584" s="51">
        <f t="shared" si="182"/>
        <v>1</v>
      </c>
    </row>
    <row r="585" spans="1:51" ht="12" customHeight="1">
      <c r="A585" s="8" t="s">
        <v>49</v>
      </c>
      <c r="B585" s="8" t="s">
        <v>305</v>
      </c>
      <c r="C585" s="8">
        <v>2</v>
      </c>
      <c r="D585" s="8" t="s">
        <v>310</v>
      </c>
      <c r="E585" s="9">
        <v>128</v>
      </c>
      <c r="F585" s="9">
        <v>147</v>
      </c>
      <c r="G585" s="57">
        <v>123.425</v>
      </c>
      <c r="H585" s="8" t="s">
        <v>278</v>
      </c>
      <c r="I585" s="8">
        <v>1</v>
      </c>
      <c r="J585" s="8">
        <v>2</v>
      </c>
      <c r="K585" s="8">
        <v>4</v>
      </c>
      <c r="L585" s="8">
        <v>3</v>
      </c>
      <c r="M585" s="8">
        <v>9</v>
      </c>
      <c r="N585" s="10" t="s">
        <v>59</v>
      </c>
      <c r="O585" s="8">
        <v>9</v>
      </c>
      <c r="V585" s="7">
        <v>95</v>
      </c>
      <c r="AC585" s="8">
        <v>5</v>
      </c>
      <c r="AF585" s="24">
        <f t="shared" si="183"/>
        <v>19</v>
      </c>
      <c r="AG585" s="45">
        <f t="shared" si="184"/>
        <v>476.3655845500458</v>
      </c>
      <c r="AH585" s="46">
        <f t="shared" si="185"/>
        <v>0</v>
      </c>
      <c r="AI585" s="31">
        <f t="shared" si="186"/>
        <v>0</v>
      </c>
      <c r="AJ585" s="31">
        <f t="shared" si="187"/>
        <v>0</v>
      </c>
      <c r="AK585" s="31">
        <f t="shared" si="188"/>
        <v>0</v>
      </c>
      <c r="AL585" s="31">
        <f t="shared" si="189"/>
        <v>0</v>
      </c>
      <c r="AM585" s="31">
        <f t="shared" si="190"/>
        <v>0</v>
      </c>
      <c r="AN585" s="31">
        <f t="shared" si="191"/>
        <v>0</v>
      </c>
      <c r="AO585" s="31">
        <f t="shared" si="192"/>
        <v>0</v>
      </c>
      <c r="AP585" s="31">
        <f t="shared" si="193"/>
        <v>0</v>
      </c>
      <c r="AQ585" s="31">
        <f t="shared" si="194"/>
        <v>0</v>
      </c>
      <c r="AR585" s="31">
        <f t="shared" si="195"/>
        <v>0</v>
      </c>
      <c r="AS585" s="31">
        <f t="shared" si="196"/>
        <v>0</v>
      </c>
      <c r="AT585" s="31">
        <f t="shared" si="197"/>
        <v>0</v>
      </c>
      <c r="AU585" s="31">
        <f t="shared" si="198"/>
        <v>0</v>
      </c>
      <c r="AV585" s="31">
        <f t="shared" si="199"/>
        <v>0</v>
      </c>
      <c r="AW585" s="50">
        <f t="shared" si="200"/>
        <v>0</v>
      </c>
      <c r="AX585" s="30">
        <f t="shared" si="201"/>
        <v>0</v>
      </c>
      <c r="AY585" s="51">
        <f t="shared" si="182"/>
        <v>1</v>
      </c>
    </row>
    <row r="586" spans="1:51" ht="12" customHeight="1">
      <c r="A586" s="8" t="s">
        <v>49</v>
      </c>
      <c r="B586" s="8" t="s">
        <v>305</v>
      </c>
      <c r="C586" s="8">
        <v>3</v>
      </c>
      <c r="D586" s="8" t="s">
        <v>154</v>
      </c>
      <c r="E586" s="9">
        <v>0</v>
      </c>
      <c r="F586" s="9">
        <v>43</v>
      </c>
      <c r="G586" s="57">
        <v>123.735</v>
      </c>
      <c r="H586" s="8" t="s">
        <v>278</v>
      </c>
      <c r="I586" s="8">
        <v>2</v>
      </c>
      <c r="J586" s="8">
        <v>2</v>
      </c>
      <c r="K586" s="8">
        <v>2</v>
      </c>
      <c r="L586" s="8">
        <v>2</v>
      </c>
      <c r="M586" s="8">
        <v>3</v>
      </c>
      <c r="N586" s="10" t="s">
        <v>59</v>
      </c>
      <c r="O586" s="8">
        <v>1</v>
      </c>
      <c r="V586" s="7">
        <v>85</v>
      </c>
      <c r="AB586" s="8">
        <v>2</v>
      </c>
      <c r="AC586" s="8">
        <v>13</v>
      </c>
      <c r="AF586" s="24">
        <f t="shared" si="183"/>
        <v>43</v>
      </c>
      <c r="AG586" s="45">
        <f t="shared" si="184"/>
        <v>1078.090533455367</v>
      </c>
      <c r="AH586" s="46">
        <f t="shared" si="185"/>
        <v>0</v>
      </c>
      <c r="AI586" s="31">
        <f t="shared" si="186"/>
        <v>0</v>
      </c>
      <c r="AJ586" s="31">
        <f t="shared" si="187"/>
        <v>0</v>
      </c>
      <c r="AK586" s="31">
        <f t="shared" si="188"/>
        <v>0</v>
      </c>
      <c r="AL586" s="31">
        <f t="shared" si="189"/>
        <v>0</v>
      </c>
      <c r="AM586" s="31">
        <f t="shared" si="190"/>
        <v>0</v>
      </c>
      <c r="AN586" s="31">
        <f t="shared" si="191"/>
        <v>0</v>
      </c>
      <c r="AO586" s="31">
        <f t="shared" si="192"/>
        <v>0</v>
      </c>
      <c r="AP586" s="31">
        <f t="shared" si="193"/>
        <v>0</v>
      </c>
      <c r="AQ586" s="31">
        <f t="shared" si="194"/>
        <v>0</v>
      </c>
      <c r="AR586" s="31">
        <f t="shared" si="195"/>
        <v>0</v>
      </c>
      <c r="AS586" s="31">
        <f t="shared" si="196"/>
        <v>0</v>
      </c>
      <c r="AT586" s="31">
        <f t="shared" si="197"/>
        <v>0</v>
      </c>
      <c r="AU586" s="31">
        <f t="shared" si="198"/>
        <v>0</v>
      </c>
      <c r="AV586" s="31">
        <f t="shared" si="199"/>
        <v>0</v>
      </c>
      <c r="AW586" s="50">
        <f t="shared" si="200"/>
        <v>0</v>
      </c>
      <c r="AX586" s="30">
        <f t="shared" si="201"/>
        <v>1</v>
      </c>
      <c r="AY586" s="51">
        <f t="shared" si="182"/>
        <v>0</v>
      </c>
    </row>
    <row r="587" spans="1:51" ht="12" customHeight="1">
      <c r="A587" s="8" t="s">
        <v>49</v>
      </c>
      <c r="B587" s="8" t="s">
        <v>305</v>
      </c>
      <c r="C587" s="8">
        <v>3</v>
      </c>
      <c r="D587" s="8" t="s">
        <v>154</v>
      </c>
      <c r="E587" s="9">
        <v>0</v>
      </c>
      <c r="F587" s="9">
        <v>43</v>
      </c>
      <c r="G587" s="57">
        <v>123.735</v>
      </c>
      <c r="H587" s="8" t="s">
        <v>278</v>
      </c>
      <c r="I587" s="8">
        <v>1</v>
      </c>
      <c r="J587" s="8">
        <v>2</v>
      </c>
      <c r="K587" s="8">
        <v>4</v>
      </c>
      <c r="L587" s="8">
        <v>3</v>
      </c>
      <c r="M587" s="8">
        <v>9</v>
      </c>
      <c r="N587" s="10" t="s">
        <v>59</v>
      </c>
      <c r="O587" s="8">
        <v>9</v>
      </c>
      <c r="P587" s="8">
        <v>4</v>
      </c>
      <c r="Q587" s="7">
        <v>90</v>
      </c>
      <c r="V587" s="8">
        <v>5</v>
      </c>
      <c r="AC587" s="8">
        <v>5</v>
      </c>
      <c r="AF587" s="24">
        <f t="shared" si="183"/>
        <v>43</v>
      </c>
      <c r="AG587" s="45">
        <f t="shared" si="184"/>
        <v>1078.090533455367</v>
      </c>
      <c r="AH587" s="46">
        <f t="shared" si="185"/>
        <v>43.12362133821468</v>
      </c>
      <c r="AI587" s="31">
        <f t="shared" si="186"/>
        <v>38.81125920439322</v>
      </c>
      <c r="AJ587" s="31">
        <f t="shared" si="187"/>
        <v>0</v>
      </c>
      <c r="AK587" s="31">
        <f t="shared" si="188"/>
        <v>0</v>
      </c>
      <c r="AL587" s="31">
        <f t="shared" si="189"/>
        <v>0</v>
      </c>
      <c r="AM587" s="31">
        <f t="shared" si="190"/>
        <v>0</v>
      </c>
      <c r="AN587" s="31">
        <f t="shared" si="191"/>
        <v>2.1561810669107344</v>
      </c>
      <c r="AO587" s="31">
        <f t="shared" si="192"/>
        <v>0</v>
      </c>
      <c r="AP587" s="31">
        <f t="shared" si="193"/>
        <v>0</v>
      </c>
      <c r="AQ587" s="31">
        <f t="shared" si="194"/>
        <v>0</v>
      </c>
      <c r="AR587" s="31">
        <f t="shared" si="195"/>
        <v>0</v>
      </c>
      <c r="AS587" s="31">
        <f t="shared" si="196"/>
        <v>0</v>
      </c>
      <c r="AT587" s="31">
        <f t="shared" si="197"/>
        <v>0</v>
      </c>
      <c r="AU587" s="31">
        <f t="shared" si="198"/>
        <v>2.1561810669107344</v>
      </c>
      <c r="AV587" s="31">
        <f t="shared" si="199"/>
        <v>0</v>
      </c>
      <c r="AW587" s="50">
        <f t="shared" si="200"/>
        <v>0</v>
      </c>
      <c r="AX587" s="30">
        <f t="shared" si="201"/>
        <v>0</v>
      </c>
      <c r="AY587" s="51">
        <f t="shared" si="182"/>
        <v>0</v>
      </c>
    </row>
    <row r="588" spans="1:51" ht="12" customHeight="1">
      <c r="A588" s="8" t="s">
        <v>49</v>
      </c>
      <c r="B588" s="8" t="s">
        <v>305</v>
      </c>
      <c r="C588" s="8">
        <v>3</v>
      </c>
      <c r="D588" s="8">
        <v>6</v>
      </c>
      <c r="E588" s="9">
        <v>43</v>
      </c>
      <c r="F588" s="9">
        <v>55</v>
      </c>
      <c r="G588" s="57">
        <v>124.01</v>
      </c>
      <c r="H588" s="8" t="s">
        <v>278</v>
      </c>
      <c r="I588" s="8" t="s">
        <v>56</v>
      </c>
      <c r="P588" s="1">
        <f>SUM(Q588:AE588)</f>
        <v>0</v>
      </c>
      <c r="Q588" s="7"/>
      <c r="AF588" s="24">
        <f t="shared" si="183"/>
        <v>12</v>
      </c>
      <c r="AG588" s="45">
        <f t="shared" si="184"/>
        <v>300.86247445266054</v>
      </c>
      <c r="AH588" s="46">
        <f t="shared" si="185"/>
        <v>0</v>
      </c>
      <c r="AI588" s="31">
        <f t="shared" si="186"/>
        <v>0</v>
      </c>
      <c r="AJ588" s="31">
        <f t="shared" si="187"/>
        <v>0</v>
      </c>
      <c r="AK588" s="31">
        <f t="shared" si="188"/>
        <v>0</v>
      </c>
      <c r="AL588" s="31">
        <f t="shared" si="189"/>
        <v>0</v>
      </c>
      <c r="AM588" s="31">
        <f t="shared" si="190"/>
        <v>0</v>
      </c>
      <c r="AN588" s="31">
        <f t="shared" si="191"/>
        <v>0</v>
      </c>
      <c r="AO588" s="31">
        <f t="shared" si="192"/>
        <v>0</v>
      </c>
      <c r="AP588" s="31">
        <f t="shared" si="193"/>
        <v>0</v>
      </c>
      <c r="AQ588" s="31">
        <f t="shared" si="194"/>
        <v>0</v>
      </c>
      <c r="AR588" s="31">
        <f t="shared" si="195"/>
        <v>0</v>
      </c>
      <c r="AS588" s="31">
        <f t="shared" si="196"/>
        <v>0</v>
      </c>
      <c r="AT588" s="31">
        <f t="shared" si="197"/>
        <v>0</v>
      </c>
      <c r="AU588" s="31">
        <f t="shared" si="198"/>
        <v>0</v>
      </c>
      <c r="AV588" s="31">
        <f t="shared" si="199"/>
        <v>0</v>
      </c>
      <c r="AW588" s="50">
        <f t="shared" si="200"/>
        <v>0</v>
      </c>
      <c r="AX588" s="30">
        <f t="shared" si="201"/>
        <v>0</v>
      </c>
      <c r="AY588" s="51">
        <f t="shared" si="182"/>
        <v>0</v>
      </c>
    </row>
    <row r="589" spans="1:51" ht="12" customHeight="1">
      <c r="A589" s="8" t="s">
        <v>49</v>
      </c>
      <c r="B589" s="8" t="s">
        <v>305</v>
      </c>
      <c r="C589" s="8">
        <v>3</v>
      </c>
      <c r="D589" s="8">
        <v>7</v>
      </c>
      <c r="E589" s="9">
        <v>43</v>
      </c>
      <c r="F589" s="9">
        <v>55</v>
      </c>
      <c r="G589" s="57">
        <v>124.01</v>
      </c>
      <c r="H589" s="8" t="s">
        <v>278</v>
      </c>
      <c r="I589" s="8">
        <v>2</v>
      </c>
      <c r="J589" s="8">
        <v>2</v>
      </c>
      <c r="K589" s="8">
        <v>2</v>
      </c>
      <c r="L589" s="8">
        <v>2</v>
      </c>
      <c r="M589" s="8">
        <v>3</v>
      </c>
      <c r="N589" s="10" t="s">
        <v>59</v>
      </c>
      <c r="O589" s="8">
        <v>1</v>
      </c>
      <c r="V589" s="7">
        <v>85</v>
      </c>
      <c r="AB589" s="8">
        <v>2</v>
      </c>
      <c r="AC589" s="8">
        <v>13</v>
      </c>
      <c r="AF589" s="24">
        <f t="shared" si="183"/>
        <v>12</v>
      </c>
      <c r="AG589" s="45">
        <f t="shared" si="184"/>
        <v>300.86247445266054</v>
      </c>
      <c r="AH589" s="46">
        <f t="shared" si="185"/>
        <v>0</v>
      </c>
      <c r="AI589" s="31">
        <f t="shared" si="186"/>
        <v>0</v>
      </c>
      <c r="AJ589" s="31">
        <f t="shared" si="187"/>
        <v>0</v>
      </c>
      <c r="AK589" s="31">
        <f t="shared" si="188"/>
        <v>0</v>
      </c>
      <c r="AL589" s="31">
        <f t="shared" si="189"/>
        <v>0</v>
      </c>
      <c r="AM589" s="31">
        <f t="shared" si="190"/>
        <v>0</v>
      </c>
      <c r="AN589" s="31">
        <f t="shared" si="191"/>
        <v>0</v>
      </c>
      <c r="AO589" s="31">
        <f t="shared" si="192"/>
        <v>0</v>
      </c>
      <c r="AP589" s="31">
        <f t="shared" si="193"/>
        <v>0</v>
      </c>
      <c r="AQ589" s="31">
        <f t="shared" si="194"/>
        <v>0</v>
      </c>
      <c r="AR589" s="31">
        <f t="shared" si="195"/>
        <v>0</v>
      </c>
      <c r="AS589" s="31">
        <f t="shared" si="196"/>
        <v>0</v>
      </c>
      <c r="AT589" s="31">
        <f t="shared" si="197"/>
        <v>0</v>
      </c>
      <c r="AU589" s="31">
        <f t="shared" si="198"/>
        <v>0</v>
      </c>
      <c r="AV589" s="31">
        <f t="shared" si="199"/>
        <v>0</v>
      </c>
      <c r="AW589" s="50">
        <f t="shared" si="200"/>
        <v>0</v>
      </c>
      <c r="AX589" s="30">
        <f t="shared" si="201"/>
        <v>1</v>
      </c>
      <c r="AY589" s="51">
        <f t="shared" si="182"/>
        <v>0</v>
      </c>
    </row>
    <row r="590" spans="1:51" ht="12" customHeight="1">
      <c r="A590" s="8" t="s">
        <v>49</v>
      </c>
      <c r="B590" s="8" t="s">
        <v>305</v>
      </c>
      <c r="C590" s="8">
        <v>3</v>
      </c>
      <c r="D590" s="8">
        <v>7</v>
      </c>
      <c r="E590" s="9">
        <v>43</v>
      </c>
      <c r="F590" s="9">
        <v>55</v>
      </c>
      <c r="G590" s="57">
        <v>124.01</v>
      </c>
      <c r="H590" s="8" t="s">
        <v>278</v>
      </c>
      <c r="I590" s="8">
        <v>1</v>
      </c>
      <c r="J590" s="8">
        <v>2</v>
      </c>
      <c r="K590" s="8">
        <v>4</v>
      </c>
      <c r="L590" s="8">
        <v>3</v>
      </c>
      <c r="M590" s="8">
        <v>9</v>
      </c>
      <c r="N590" s="10" t="s">
        <v>59</v>
      </c>
      <c r="O590" s="8">
        <v>9</v>
      </c>
      <c r="P590" s="8">
        <v>4</v>
      </c>
      <c r="Q590" s="7"/>
      <c r="V590" s="8">
        <v>95</v>
      </c>
      <c r="AC590" s="8">
        <v>5</v>
      </c>
      <c r="AF590" s="24">
        <f t="shared" si="183"/>
        <v>12</v>
      </c>
      <c r="AG590" s="45">
        <f t="shared" si="184"/>
        <v>300.86247445266054</v>
      </c>
      <c r="AH590" s="46">
        <f t="shared" si="185"/>
        <v>12.034498978106422</v>
      </c>
      <c r="AI590" s="31">
        <f t="shared" si="186"/>
        <v>0</v>
      </c>
      <c r="AJ590" s="31">
        <f t="shared" si="187"/>
        <v>0</v>
      </c>
      <c r="AK590" s="31">
        <f t="shared" si="188"/>
        <v>0</v>
      </c>
      <c r="AL590" s="31">
        <f t="shared" si="189"/>
        <v>0</v>
      </c>
      <c r="AM590" s="31">
        <f t="shared" si="190"/>
        <v>0</v>
      </c>
      <c r="AN590" s="31">
        <f t="shared" si="191"/>
        <v>11.4327740292011</v>
      </c>
      <c r="AO590" s="31">
        <f t="shared" si="192"/>
        <v>0</v>
      </c>
      <c r="AP590" s="31">
        <f t="shared" si="193"/>
        <v>0</v>
      </c>
      <c r="AQ590" s="31">
        <f t="shared" si="194"/>
        <v>0</v>
      </c>
      <c r="AR590" s="31">
        <f t="shared" si="195"/>
        <v>0</v>
      </c>
      <c r="AS590" s="31">
        <f t="shared" si="196"/>
        <v>0</v>
      </c>
      <c r="AT590" s="31">
        <f t="shared" si="197"/>
        <v>0</v>
      </c>
      <c r="AU590" s="31">
        <f t="shared" si="198"/>
        <v>0.6017249489053211</v>
      </c>
      <c r="AV590" s="31">
        <f t="shared" si="199"/>
        <v>0</v>
      </c>
      <c r="AW590" s="50">
        <f t="shared" si="200"/>
        <v>0</v>
      </c>
      <c r="AX590" s="30">
        <f t="shared" si="201"/>
        <v>0</v>
      </c>
      <c r="AY590" s="51">
        <f t="shared" si="182"/>
        <v>1</v>
      </c>
    </row>
    <row r="591" spans="1:51" ht="12" customHeight="1">
      <c r="A591" s="8" t="s">
        <v>49</v>
      </c>
      <c r="B591" s="8" t="s">
        <v>311</v>
      </c>
      <c r="C591" s="8">
        <v>1</v>
      </c>
      <c r="D591" s="8">
        <v>1</v>
      </c>
      <c r="E591" s="9">
        <v>0</v>
      </c>
      <c r="F591" s="9">
        <v>7</v>
      </c>
      <c r="G591" s="57">
        <v>125.835</v>
      </c>
      <c r="H591" s="8" t="s">
        <v>332</v>
      </c>
      <c r="P591" s="1">
        <f>SUM(Q591:AE591)</f>
        <v>0</v>
      </c>
      <c r="Q591" s="7"/>
      <c r="AF591" s="24">
        <f t="shared" si="183"/>
        <v>7</v>
      </c>
      <c r="AG591" s="45">
        <f t="shared" si="184"/>
        <v>175.5031100973853</v>
      </c>
      <c r="AH591" s="46">
        <f t="shared" si="185"/>
        <v>0</v>
      </c>
      <c r="AI591" s="31">
        <f t="shared" si="186"/>
        <v>0</v>
      </c>
      <c r="AJ591" s="31">
        <f t="shared" si="187"/>
        <v>0</v>
      </c>
      <c r="AK591" s="31">
        <f t="shared" si="188"/>
        <v>0</v>
      </c>
      <c r="AL591" s="31">
        <f t="shared" si="189"/>
        <v>0</v>
      </c>
      <c r="AM591" s="31">
        <f t="shared" si="190"/>
        <v>0</v>
      </c>
      <c r="AN591" s="31">
        <f t="shared" si="191"/>
        <v>0</v>
      </c>
      <c r="AO591" s="31">
        <f t="shared" si="192"/>
        <v>0</v>
      </c>
      <c r="AP591" s="31">
        <f t="shared" si="193"/>
        <v>0</v>
      </c>
      <c r="AQ591" s="31">
        <f t="shared" si="194"/>
        <v>0</v>
      </c>
      <c r="AR591" s="31">
        <f t="shared" si="195"/>
        <v>0</v>
      </c>
      <c r="AS591" s="31">
        <f t="shared" si="196"/>
        <v>0</v>
      </c>
      <c r="AT591" s="31">
        <f t="shared" si="197"/>
        <v>0</v>
      </c>
      <c r="AU591" s="31">
        <f t="shared" si="198"/>
        <v>0</v>
      </c>
      <c r="AV591" s="31">
        <f t="shared" si="199"/>
        <v>0</v>
      </c>
      <c r="AW591" s="50">
        <f t="shared" si="200"/>
        <v>0</v>
      </c>
      <c r="AX591" s="30">
        <f t="shared" si="201"/>
        <v>0</v>
      </c>
      <c r="AY591" s="51">
        <f t="shared" si="182"/>
        <v>0</v>
      </c>
    </row>
    <row r="592" spans="1:51" ht="12" customHeight="1">
      <c r="A592" s="8" t="s">
        <v>49</v>
      </c>
      <c r="B592" s="8" t="s">
        <v>311</v>
      </c>
      <c r="C592" s="8">
        <v>1</v>
      </c>
      <c r="D592" s="8">
        <v>3</v>
      </c>
      <c r="E592" s="9">
        <v>7</v>
      </c>
      <c r="F592" s="9">
        <v>23</v>
      </c>
      <c r="G592" s="57">
        <v>125.95</v>
      </c>
      <c r="H592" s="8" t="s">
        <v>332</v>
      </c>
      <c r="P592" s="1">
        <f>SUM(Q592:AE592)</f>
        <v>0</v>
      </c>
      <c r="Q592" s="7"/>
      <c r="AF592" s="24">
        <f t="shared" si="183"/>
        <v>16</v>
      </c>
      <c r="AG592" s="45">
        <f t="shared" si="184"/>
        <v>401.14996593688073</v>
      </c>
      <c r="AH592" s="46">
        <f t="shared" si="185"/>
        <v>0</v>
      </c>
      <c r="AI592" s="31">
        <f t="shared" si="186"/>
        <v>0</v>
      </c>
      <c r="AJ592" s="31">
        <f t="shared" si="187"/>
        <v>0</v>
      </c>
      <c r="AK592" s="31">
        <f t="shared" si="188"/>
        <v>0</v>
      </c>
      <c r="AL592" s="31">
        <f t="shared" si="189"/>
        <v>0</v>
      </c>
      <c r="AM592" s="31">
        <f t="shared" si="190"/>
        <v>0</v>
      </c>
      <c r="AN592" s="31">
        <f t="shared" si="191"/>
        <v>0</v>
      </c>
      <c r="AO592" s="31">
        <f t="shared" si="192"/>
        <v>0</v>
      </c>
      <c r="AP592" s="31">
        <f t="shared" si="193"/>
        <v>0</v>
      </c>
      <c r="AQ592" s="31">
        <f t="shared" si="194"/>
        <v>0</v>
      </c>
      <c r="AR592" s="31">
        <f t="shared" si="195"/>
        <v>0</v>
      </c>
      <c r="AS592" s="31">
        <f t="shared" si="196"/>
        <v>0</v>
      </c>
      <c r="AT592" s="31">
        <f t="shared" si="197"/>
        <v>0</v>
      </c>
      <c r="AU592" s="31">
        <f t="shared" si="198"/>
        <v>0</v>
      </c>
      <c r="AV592" s="31">
        <f t="shared" si="199"/>
        <v>0</v>
      </c>
      <c r="AW592" s="50">
        <f t="shared" si="200"/>
        <v>0</v>
      </c>
      <c r="AX592" s="30">
        <f t="shared" si="201"/>
        <v>0</v>
      </c>
      <c r="AY592" s="51">
        <f t="shared" si="182"/>
        <v>0</v>
      </c>
    </row>
    <row r="593" spans="1:51" ht="12" customHeight="1">
      <c r="A593" s="8" t="s">
        <v>49</v>
      </c>
      <c r="B593" s="8" t="s">
        <v>311</v>
      </c>
      <c r="C593" s="8">
        <v>1</v>
      </c>
      <c r="D593" s="8">
        <v>2</v>
      </c>
      <c r="E593" s="9">
        <v>7</v>
      </c>
      <c r="F593" s="9">
        <v>23</v>
      </c>
      <c r="G593" s="57">
        <v>125.95</v>
      </c>
      <c r="H593" s="8" t="s">
        <v>332</v>
      </c>
      <c r="I593" s="8">
        <v>1</v>
      </c>
      <c r="J593" s="8">
        <v>1</v>
      </c>
      <c r="K593" s="8">
        <v>2</v>
      </c>
      <c r="L593" s="8">
        <v>1</v>
      </c>
      <c r="M593" s="8">
        <v>3</v>
      </c>
      <c r="N593" s="10" t="s">
        <v>77</v>
      </c>
      <c r="O593" s="8">
        <v>1</v>
      </c>
      <c r="P593" s="8">
        <v>1</v>
      </c>
      <c r="Q593" s="7"/>
      <c r="V593" s="8">
        <v>100</v>
      </c>
      <c r="AF593" s="24">
        <f t="shared" si="183"/>
        <v>16</v>
      </c>
      <c r="AG593" s="45">
        <f t="shared" si="184"/>
        <v>401.14996593688073</v>
      </c>
      <c r="AH593" s="46">
        <f t="shared" si="185"/>
        <v>4.011499659368807</v>
      </c>
      <c r="AI593" s="31">
        <f t="shared" si="186"/>
        <v>0</v>
      </c>
      <c r="AJ593" s="31">
        <f t="shared" si="187"/>
        <v>0</v>
      </c>
      <c r="AK593" s="31">
        <f t="shared" si="188"/>
        <v>0</v>
      </c>
      <c r="AL593" s="31">
        <f t="shared" si="189"/>
        <v>0</v>
      </c>
      <c r="AM593" s="31">
        <f t="shared" si="190"/>
        <v>0</v>
      </c>
      <c r="AN593" s="31">
        <f t="shared" si="191"/>
        <v>4.011499659368807</v>
      </c>
      <c r="AO593" s="31">
        <f t="shared" si="192"/>
        <v>0</v>
      </c>
      <c r="AP593" s="31">
        <f t="shared" si="193"/>
        <v>0</v>
      </c>
      <c r="AQ593" s="31">
        <f t="shared" si="194"/>
        <v>0</v>
      </c>
      <c r="AR593" s="31">
        <f t="shared" si="195"/>
        <v>0</v>
      </c>
      <c r="AS593" s="31">
        <f t="shared" si="196"/>
        <v>0</v>
      </c>
      <c r="AT593" s="31">
        <f t="shared" si="197"/>
        <v>0</v>
      </c>
      <c r="AU593" s="31">
        <f t="shared" si="198"/>
        <v>0</v>
      </c>
      <c r="AV593" s="31">
        <f t="shared" si="199"/>
        <v>0</v>
      </c>
      <c r="AW593" s="50">
        <f t="shared" si="200"/>
        <v>0</v>
      </c>
      <c r="AX593" s="30">
        <f t="shared" si="201"/>
        <v>0</v>
      </c>
      <c r="AY593" s="51">
        <f t="shared" si="182"/>
        <v>1</v>
      </c>
    </row>
    <row r="594" spans="1:51" ht="12" customHeight="1">
      <c r="A594" s="8" t="s">
        <v>49</v>
      </c>
      <c r="B594" s="8" t="s">
        <v>311</v>
      </c>
      <c r="C594" s="8">
        <v>1</v>
      </c>
      <c r="D594" s="8" t="s">
        <v>71</v>
      </c>
      <c r="E594" s="9">
        <v>23</v>
      </c>
      <c r="F594" s="9">
        <v>55</v>
      </c>
      <c r="G594" s="57">
        <v>126.19</v>
      </c>
      <c r="H594" s="8" t="s">
        <v>332</v>
      </c>
      <c r="I594" s="8">
        <v>1</v>
      </c>
      <c r="J594" s="8">
        <v>2</v>
      </c>
      <c r="K594" s="8">
        <v>4</v>
      </c>
      <c r="L594" s="8">
        <v>4</v>
      </c>
      <c r="M594" s="8">
        <v>3</v>
      </c>
      <c r="N594" s="10" t="s">
        <v>59</v>
      </c>
      <c r="O594" s="8">
        <v>1</v>
      </c>
      <c r="P594" s="8">
        <v>10</v>
      </c>
      <c r="Q594" s="7">
        <v>100</v>
      </c>
      <c r="AF594" s="24">
        <f t="shared" si="183"/>
        <v>32</v>
      </c>
      <c r="AG594" s="45">
        <f t="shared" si="184"/>
        <v>802.2999318737615</v>
      </c>
      <c r="AH594" s="46">
        <f t="shared" si="185"/>
        <v>80.22999318737615</v>
      </c>
      <c r="AI594" s="31">
        <f t="shared" si="186"/>
        <v>80.22999318737615</v>
      </c>
      <c r="AJ594" s="31">
        <f t="shared" si="187"/>
        <v>0</v>
      </c>
      <c r="AK594" s="31">
        <f t="shared" si="188"/>
        <v>0</v>
      </c>
      <c r="AL594" s="31">
        <f t="shared" si="189"/>
        <v>0</v>
      </c>
      <c r="AM594" s="31">
        <f t="shared" si="190"/>
        <v>0</v>
      </c>
      <c r="AN594" s="31">
        <f t="shared" si="191"/>
        <v>0</v>
      </c>
      <c r="AO594" s="31">
        <f t="shared" si="192"/>
        <v>0</v>
      </c>
      <c r="AP594" s="31">
        <f t="shared" si="193"/>
        <v>0</v>
      </c>
      <c r="AQ594" s="31">
        <f t="shared" si="194"/>
        <v>0</v>
      </c>
      <c r="AR594" s="31">
        <f t="shared" si="195"/>
        <v>0</v>
      </c>
      <c r="AS594" s="31">
        <f t="shared" si="196"/>
        <v>0</v>
      </c>
      <c r="AT594" s="31">
        <f t="shared" si="197"/>
        <v>0</v>
      </c>
      <c r="AU594" s="31">
        <f t="shared" si="198"/>
        <v>0</v>
      </c>
      <c r="AV594" s="31">
        <f t="shared" si="199"/>
        <v>0</v>
      </c>
      <c r="AW594" s="50">
        <f t="shared" si="200"/>
        <v>0</v>
      </c>
      <c r="AX594" s="30">
        <f t="shared" si="201"/>
        <v>0</v>
      </c>
      <c r="AY594" s="51">
        <f t="shared" si="182"/>
        <v>0</v>
      </c>
    </row>
    <row r="595" spans="1:51" ht="12" customHeight="1">
      <c r="A595" s="8" t="s">
        <v>49</v>
      </c>
      <c r="B595" s="8" t="s">
        <v>311</v>
      </c>
      <c r="C595" s="8">
        <v>1</v>
      </c>
      <c r="D595" s="8" t="s">
        <v>312</v>
      </c>
      <c r="E595" s="9">
        <v>23</v>
      </c>
      <c r="F595" s="9">
        <v>55</v>
      </c>
      <c r="G595" s="57">
        <v>126.19</v>
      </c>
      <c r="H595" s="8" t="s">
        <v>332</v>
      </c>
      <c r="I595" s="8">
        <v>1</v>
      </c>
      <c r="J595" s="8">
        <v>2</v>
      </c>
      <c r="K595" s="8">
        <v>4</v>
      </c>
      <c r="L595" s="8">
        <v>4</v>
      </c>
      <c r="M595" s="8">
        <v>3</v>
      </c>
      <c r="N595" s="10" t="s">
        <v>78</v>
      </c>
      <c r="O595" s="8">
        <v>1</v>
      </c>
      <c r="P595" s="8">
        <v>2</v>
      </c>
      <c r="Q595" s="7"/>
      <c r="V595" s="8">
        <v>100</v>
      </c>
      <c r="AF595" s="24">
        <f t="shared" si="183"/>
        <v>32</v>
      </c>
      <c r="AG595" s="45">
        <f t="shared" si="184"/>
        <v>802.2999318737615</v>
      </c>
      <c r="AH595" s="46">
        <f t="shared" si="185"/>
        <v>16.04599863747523</v>
      </c>
      <c r="AI595" s="31">
        <f t="shared" si="186"/>
        <v>0</v>
      </c>
      <c r="AJ595" s="31">
        <f t="shared" si="187"/>
        <v>0</v>
      </c>
      <c r="AK595" s="31">
        <f t="shared" si="188"/>
        <v>0</v>
      </c>
      <c r="AL595" s="31">
        <f t="shared" si="189"/>
        <v>0</v>
      </c>
      <c r="AM595" s="31">
        <f t="shared" si="190"/>
        <v>0</v>
      </c>
      <c r="AN595" s="31">
        <f t="shared" si="191"/>
        <v>16.04599863747523</v>
      </c>
      <c r="AO595" s="31">
        <f t="shared" si="192"/>
        <v>0</v>
      </c>
      <c r="AP595" s="31">
        <f t="shared" si="193"/>
        <v>0</v>
      </c>
      <c r="AQ595" s="31">
        <f t="shared" si="194"/>
        <v>0</v>
      </c>
      <c r="AR595" s="31">
        <f t="shared" si="195"/>
        <v>0</v>
      </c>
      <c r="AS595" s="31">
        <f t="shared" si="196"/>
        <v>0</v>
      </c>
      <c r="AT595" s="31">
        <f t="shared" si="197"/>
        <v>0</v>
      </c>
      <c r="AU595" s="31">
        <f t="shared" si="198"/>
        <v>0</v>
      </c>
      <c r="AV595" s="31">
        <f t="shared" si="199"/>
        <v>0</v>
      </c>
      <c r="AW595" s="50">
        <f t="shared" si="200"/>
        <v>0</v>
      </c>
      <c r="AX595" s="30">
        <f t="shared" si="201"/>
        <v>0</v>
      </c>
      <c r="AY595" s="51">
        <f aca="true" t="shared" si="202" ref="AY595:AY616">IF(AND(AB595+AC595&lt;=10,V595&gt;=(100-(AB595+AC595))/2),1,0)</f>
        <v>1</v>
      </c>
    </row>
    <row r="596" spans="1:51" ht="12" customHeight="1">
      <c r="A596" s="8" t="s">
        <v>49</v>
      </c>
      <c r="B596" s="8" t="s">
        <v>311</v>
      </c>
      <c r="C596" s="8">
        <v>1</v>
      </c>
      <c r="D596" s="8" t="s">
        <v>313</v>
      </c>
      <c r="E596" s="9">
        <v>55</v>
      </c>
      <c r="F596" s="9">
        <v>144</v>
      </c>
      <c r="G596" s="57">
        <v>126.795</v>
      </c>
      <c r="H596" s="8" t="s">
        <v>332</v>
      </c>
      <c r="I596" s="8" t="s">
        <v>56</v>
      </c>
      <c r="P596" s="1">
        <f>SUM(Q596:AE596)</f>
        <v>0</v>
      </c>
      <c r="Q596" s="7"/>
      <c r="AF596" s="24">
        <f t="shared" si="183"/>
        <v>89</v>
      </c>
      <c r="AG596" s="45">
        <f t="shared" si="184"/>
        <v>2231.396685523899</v>
      </c>
      <c r="AH596" s="46">
        <f t="shared" si="185"/>
        <v>0</v>
      </c>
      <c r="AI596" s="31">
        <f t="shared" si="186"/>
        <v>0</v>
      </c>
      <c r="AJ596" s="31">
        <f t="shared" si="187"/>
        <v>0</v>
      </c>
      <c r="AK596" s="31">
        <f t="shared" si="188"/>
        <v>0</v>
      </c>
      <c r="AL596" s="31">
        <f t="shared" si="189"/>
        <v>0</v>
      </c>
      <c r="AM596" s="31">
        <f t="shared" si="190"/>
        <v>0</v>
      </c>
      <c r="AN596" s="31">
        <f t="shared" si="191"/>
        <v>0</v>
      </c>
      <c r="AO596" s="31">
        <f t="shared" si="192"/>
        <v>0</v>
      </c>
      <c r="AP596" s="31">
        <f t="shared" si="193"/>
        <v>0</v>
      </c>
      <c r="AQ596" s="31">
        <f t="shared" si="194"/>
        <v>0</v>
      </c>
      <c r="AR596" s="31">
        <f t="shared" si="195"/>
        <v>0</v>
      </c>
      <c r="AS596" s="31">
        <f t="shared" si="196"/>
        <v>0</v>
      </c>
      <c r="AT596" s="31">
        <f t="shared" si="197"/>
        <v>0</v>
      </c>
      <c r="AU596" s="31">
        <f t="shared" si="198"/>
        <v>0</v>
      </c>
      <c r="AV596" s="31">
        <f t="shared" si="199"/>
        <v>0</v>
      </c>
      <c r="AW596" s="50">
        <f t="shared" si="200"/>
        <v>0</v>
      </c>
      <c r="AX596" s="30">
        <f t="shared" si="201"/>
        <v>0</v>
      </c>
      <c r="AY596" s="51">
        <f t="shared" si="202"/>
        <v>0</v>
      </c>
    </row>
    <row r="597" spans="1:51" ht="12" customHeight="1">
      <c r="A597" s="8" t="s">
        <v>49</v>
      </c>
      <c r="B597" s="8" t="s">
        <v>311</v>
      </c>
      <c r="C597" s="8">
        <v>2</v>
      </c>
      <c r="D597" s="8" t="s">
        <v>290</v>
      </c>
      <c r="E597" s="9">
        <v>0</v>
      </c>
      <c r="F597" s="9">
        <v>144</v>
      </c>
      <c r="G597" s="57">
        <v>127.95</v>
      </c>
      <c r="H597" s="8" t="s">
        <v>332</v>
      </c>
      <c r="I597" s="8" t="s">
        <v>56</v>
      </c>
      <c r="P597" s="1">
        <f>SUM(Q597:AE597)</f>
        <v>0</v>
      </c>
      <c r="Q597" s="7"/>
      <c r="AF597" s="24">
        <f t="shared" si="183"/>
        <v>144</v>
      </c>
      <c r="AG597" s="45">
        <f t="shared" si="184"/>
        <v>3610.3496934319264</v>
      </c>
      <c r="AH597" s="46">
        <f t="shared" si="185"/>
        <v>0</v>
      </c>
      <c r="AI597" s="31">
        <f t="shared" si="186"/>
        <v>0</v>
      </c>
      <c r="AJ597" s="31">
        <f t="shared" si="187"/>
        <v>0</v>
      </c>
      <c r="AK597" s="31">
        <f t="shared" si="188"/>
        <v>0</v>
      </c>
      <c r="AL597" s="31">
        <f t="shared" si="189"/>
        <v>0</v>
      </c>
      <c r="AM597" s="31">
        <f t="shared" si="190"/>
        <v>0</v>
      </c>
      <c r="AN597" s="31">
        <f t="shared" si="191"/>
        <v>0</v>
      </c>
      <c r="AO597" s="31">
        <f t="shared" si="192"/>
        <v>0</v>
      </c>
      <c r="AP597" s="31">
        <f t="shared" si="193"/>
        <v>0</v>
      </c>
      <c r="AQ597" s="31">
        <f t="shared" si="194"/>
        <v>0</v>
      </c>
      <c r="AR597" s="31">
        <f t="shared" si="195"/>
        <v>0</v>
      </c>
      <c r="AS597" s="31">
        <f t="shared" si="196"/>
        <v>0</v>
      </c>
      <c r="AT597" s="31">
        <f t="shared" si="197"/>
        <v>0</v>
      </c>
      <c r="AU597" s="31">
        <f t="shared" si="198"/>
        <v>0</v>
      </c>
      <c r="AV597" s="31">
        <f t="shared" si="199"/>
        <v>0</v>
      </c>
      <c r="AW597" s="50">
        <f t="shared" si="200"/>
        <v>0</v>
      </c>
      <c r="AX597" s="30">
        <f t="shared" si="201"/>
        <v>0</v>
      </c>
      <c r="AY597" s="51">
        <f t="shared" si="202"/>
        <v>0</v>
      </c>
    </row>
    <row r="598" spans="1:51" ht="12" customHeight="1">
      <c r="A598" s="8" t="s">
        <v>49</v>
      </c>
      <c r="B598" s="8" t="s">
        <v>311</v>
      </c>
      <c r="C598" s="8">
        <v>2</v>
      </c>
      <c r="D598" s="8">
        <v>21</v>
      </c>
      <c r="E598" s="9">
        <v>0</v>
      </c>
      <c r="F598" s="9">
        <v>144</v>
      </c>
      <c r="G598" s="57">
        <v>127.95</v>
      </c>
      <c r="H598" s="8" t="s">
        <v>332</v>
      </c>
      <c r="I598" s="8">
        <v>1</v>
      </c>
      <c r="J598" s="8">
        <v>2</v>
      </c>
      <c r="K598" s="8">
        <v>4</v>
      </c>
      <c r="L598" s="8">
        <v>1</v>
      </c>
      <c r="M598" s="8">
        <v>3</v>
      </c>
      <c r="N598" s="10" t="s">
        <v>78</v>
      </c>
      <c r="O598" s="8">
        <v>1</v>
      </c>
      <c r="P598" s="8">
        <v>1</v>
      </c>
      <c r="Q598" s="7"/>
      <c r="V598" s="8">
        <v>100</v>
      </c>
      <c r="AF598" s="24">
        <f t="shared" si="183"/>
        <v>144</v>
      </c>
      <c r="AG598" s="45">
        <f t="shared" si="184"/>
        <v>3610.3496934319264</v>
      </c>
      <c r="AH598" s="46">
        <f t="shared" si="185"/>
        <v>36.10349693431927</v>
      </c>
      <c r="AI598" s="31">
        <f t="shared" si="186"/>
        <v>0</v>
      </c>
      <c r="AJ598" s="31">
        <f t="shared" si="187"/>
        <v>0</v>
      </c>
      <c r="AK598" s="31">
        <f t="shared" si="188"/>
        <v>0</v>
      </c>
      <c r="AL598" s="31">
        <f t="shared" si="189"/>
        <v>0</v>
      </c>
      <c r="AM598" s="31">
        <f t="shared" si="190"/>
        <v>0</v>
      </c>
      <c r="AN598" s="31">
        <f t="shared" si="191"/>
        <v>36.10349693431927</v>
      </c>
      <c r="AO598" s="31">
        <f t="shared" si="192"/>
        <v>0</v>
      </c>
      <c r="AP598" s="31">
        <f t="shared" si="193"/>
        <v>0</v>
      </c>
      <c r="AQ598" s="31">
        <f t="shared" si="194"/>
        <v>0</v>
      </c>
      <c r="AR598" s="31">
        <f t="shared" si="195"/>
        <v>0</v>
      </c>
      <c r="AS598" s="31">
        <f t="shared" si="196"/>
        <v>0</v>
      </c>
      <c r="AT598" s="31">
        <f t="shared" si="197"/>
        <v>0</v>
      </c>
      <c r="AU598" s="31">
        <f t="shared" si="198"/>
        <v>0</v>
      </c>
      <c r="AV598" s="31">
        <f t="shared" si="199"/>
        <v>0</v>
      </c>
      <c r="AW598" s="50">
        <f t="shared" si="200"/>
        <v>0</v>
      </c>
      <c r="AX598" s="30">
        <f t="shared" si="201"/>
        <v>0</v>
      </c>
      <c r="AY598" s="51">
        <f t="shared" si="202"/>
        <v>1</v>
      </c>
    </row>
    <row r="599" spans="1:51" ht="12" customHeight="1">
      <c r="A599" s="8" t="s">
        <v>49</v>
      </c>
      <c r="B599" s="8" t="s">
        <v>311</v>
      </c>
      <c r="C599" s="8">
        <v>3</v>
      </c>
      <c r="E599" s="9">
        <v>0</v>
      </c>
      <c r="F599" s="9">
        <v>33</v>
      </c>
      <c r="G599" s="57">
        <v>128.835</v>
      </c>
      <c r="H599" s="8" t="s">
        <v>332</v>
      </c>
      <c r="I599" s="8" t="s">
        <v>56</v>
      </c>
      <c r="P599" s="1">
        <f>SUM(Q599:AE599)</f>
        <v>0</v>
      </c>
      <c r="Q599" s="7"/>
      <c r="AF599" s="24">
        <f t="shared" si="183"/>
        <v>33</v>
      </c>
      <c r="AG599" s="45">
        <f t="shared" si="184"/>
        <v>827.3718047448165</v>
      </c>
      <c r="AH599" s="46">
        <f t="shared" si="185"/>
        <v>0</v>
      </c>
      <c r="AI599" s="31">
        <f t="shared" si="186"/>
        <v>0</v>
      </c>
      <c r="AJ599" s="31">
        <f t="shared" si="187"/>
        <v>0</v>
      </c>
      <c r="AK599" s="31">
        <f t="shared" si="188"/>
        <v>0</v>
      </c>
      <c r="AL599" s="31">
        <f t="shared" si="189"/>
        <v>0</v>
      </c>
      <c r="AM599" s="31">
        <f t="shared" si="190"/>
        <v>0</v>
      </c>
      <c r="AN599" s="31">
        <f t="shared" si="191"/>
        <v>0</v>
      </c>
      <c r="AO599" s="31">
        <f t="shared" si="192"/>
        <v>0</v>
      </c>
      <c r="AP599" s="31">
        <f t="shared" si="193"/>
        <v>0</v>
      </c>
      <c r="AQ599" s="31">
        <f t="shared" si="194"/>
        <v>0</v>
      </c>
      <c r="AR599" s="31">
        <f t="shared" si="195"/>
        <v>0</v>
      </c>
      <c r="AS599" s="31">
        <f t="shared" si="196"/>
        <v>0</v>
      </c>
      <c r="AT599" s="31">
        <f t="shared" si="197"/>
        <v>0</v>
      </c>
      <c r="AU599" s="31">
        <f t="shared" si="198"/>
        <v>0</v>
      </c>
      <c r="AV599" s="31">
        <f t="shared" si="199"/>
        <v>0</v>
      </c>
      <c r="AW599" s="50">
        <f t="shared" si="200"/>
        <v>0</v>
      </c>
      <c r="AX599" s="30">
        <f t="shared" si="201"/>
        <v>0</v>
      </c>
      <c r="AY599" s="51">
        <f t="shared" si="202"/>
        <v>0</v>
      </c>
    </row>
    <row r="600" spans="1:51" ht="12" customHeight="1">
      <c r="A600" s="8" t="s">
        <v>49</v>
      </c>
      <c r="B600" s="8" t="s">
        <v>314</v>
      </c>
      <c r="C600" s="8">
        <v>1</v>
      </c>
      <c r="D600" s="8">
        <v>1</v>
      </c>
      <c r="E600" s="9">
        <v>0</v>
      </c>
      <c r="F600" s="9">
        <v>6</v>
      </c>
      <c r="G600" s="57">
        <v>130.53</v>
      </c>
      <c r="H600" s="8" t="s">
        <v>332</v>
      </c>
      <c r="I600" s="8" t="s">
        <v>56</v>
      </c>
      <c r="P600" s="1">
        <f>SUM(Q600:AE600)</f>
        <v>0</v>
      </c>
      <c r="Q600" s="7"/>
      <c r="AF600" s="24">
        <f t="shared" si="183"/>
        <v>6</v>
      </c>
      <c r="AG600" s="45">
        <f t="shared" si="184"/>
        <v>150.43123722633027</v>
      </c>
      <c r="AH600" s="46">
        <f t="shared" si="185"/>
        <v>0</v>
      </c>
      <c r="AI600" s="31">
        <f t="shared" si="186"/>
        <v>0</v>
      </c>
      <c r="AJ600" s="31">
        <f t="shared" si="187"/>
        <v>0</v>
      </c>
      <c r="AK600" s="31">
        <f t="shared" si="188"/>
        <v>0</v>
      </c>
      <c r="AL600" s="31">
        <f t="shared" si="189"/>
        <v>0</v>
      </c>
      <c r="AM600" s="31">
        <f t="shared" si="190"/>
        <v>0</v>
      </c>
      <c r="AN600" s="31">
        <f t="shared" si="191"/>
        <v>0</v>
      </c>
      <c r="AO600" s="31">
        <f t="shared" si="192"/>
        <v>0</v>
      </c>
      <c r="AP600" s="31">
        <f t="shared" si="193"/>
        <v>0</v>
      </c>
      <c r="AQ600" s="31">
        <f t="shared" si="194"/>
        <v>0</v>
      </c>
      <c r="AR600" s="31">
        <f t="shared" si="195"/>
        <v>0</v>
      </c>
      <c r="AS600" s="31">
        <f t="shared" si="196"/>
        <v>0</v>
      </c>
      <c r="AT600" s="31">
        <f t="shared" si="197"/>
        <v>0</v>
      </c>
      <c r="AU600" s="31">
        <f t="shared" si="198"/>
        <v>0</v>
      </c>
      <c r="AV600" s="31">
        <f t="shared" si="199"/>
        <v>0</v>
      </c>
      <c r="AW600" s="50">
        <f t="shared" si="200"/>
        <v>0</v>
      </c>
      <c r="AX600" s="30">
        <f t="shared" si="201"/>
        <v>0</v>
      </c>
      <c r="AY600" s="51">
        <f t="shared" si="202"/>
        <v>0</v>
      </c>
    </row>
    <row r="601" spans="1:51" ht="12" customHeight="1">
      <c r="A601" s="8" t="s">
        <v>49</v>
      </c>
      <c r="B601" s="8" t="s">
        <v>314</v>
      </c>
      <c r="C601" s="8">
        <v>1</v>
      </c>
      <c r="D601" s="8">
        <v>2</v>
      </c>
      <c r="E601" s="9">
        <v>6</v>
      </c>
      <c r="F601" s="9">
        <v>24</v>
      </c>
      <c r="G601" s="57">
        <v>130.65</v>
      </c>
      <c r="H601" s="8" t="s">
        <v>332</v>
      </c>
      <c r="I601" s="8">
        <v>1</v>
      </c>
      <c r="J601" s="8">
        <v>2</v>
      </c>
      <c r="K601" s="8">
        <v>1</v>
      </c>
      <c r="L601" s="8">
        <v>1</v>
      </c>
      <c r="M601" s="8">
        <v>3</v>
      </c>
      <c r="N601" s="10" t="s">
        <v>78</v>
      </c>
      <c r="O601" s="8">
        <v>1</v>
      </c>
      <c r="P601" s="8">
        <v>2</v>
      </c>
      <c r="Q601" s="7"/>
      <c r="V601" s="8">
        <v>100</v>
      </c>
      <c r="AF601" s="24">
        <f t="shared" si="183"/>
        <v>18</v>
      </c>
      <c r="AG601" s="45">
        <f t="shared" si="184"/>
        <v>451.2937116789908</v>
      </c>
      <c r="AH601" s="46">
        <f t="shared" si="185"/>
        <v>9.025874233579817</v>
      </c>
      <c r="AI601" s="31">
        <f t="shared" si="186"/>
        <v>0</v>
      </c>
      <c r="AJ601" s="31">
        <f t="shared" si="187"/>
        <v>0</v>
      </c>
      <c r="AK601" s="31">
        <f t="shared" si="188"/>
        <v>0</v>
      </c>
      <c r="AL601" s="31">
        <f t="shared" si="189"/>
        <v>0</v>
      </c>
      <c r="AM601" s="31">
        <f t="shared" si="190"/>
        <v>0</v>
      </c>
      <c r="AN601" s="31">
        <f t="shared" si="191"/>
        <v>9.025874233579817</v>
      </c>
      <c r="AO601" s="31">
        <f t="shared" si="192"/>
        <v>0</v>
      </c>
      <c r="AP601" s="31">
        <f t="shared" si="193"/>
        <v>0</v>
      </c>
      <c r="AQ601" s="31">
        <f t="shared" si="194"/>
        <v>0</v>
      </c>
      <c r="AR601" s="31">
        <f t="shared" si="195"/>
        <v>0</v>
      </c>
      <c r="AS601" s="31">
        <f t="shared" si="196"/>
        <v>0</v>
      </c>
      <c r="AT601" s="31">
        <f t="shared" si="197"/>
        <v>0</v>
      </c>
      <c r="AU601" s="31">
        <f t="shared" si="198"/>
        <v>0</v>
      </c>
      <c r="AV601" s="31">
        <f t="shared" si="199"/>
        <v>0</v>
      </c>
      <c r="AW601" s="50">
        <f t="shared" si="200"/>
        <v>0</v>
      </c>
      <c r="AX601" s="30">
        <f t="shared" si="201"/>
        <v>0</v>
      </c>
      <c r="AY601" s="51">
        <f t="shared" si="202"/>
        <v>1</v>
      </c>
    </row>
    <row r="602" spans="1:51" ht="12" customHeight="1">
      <c r="A602" s="8" t="s">
        <v>49</v>
      </c>
      <c r="B602" s="8" t="s">
        <v>314</v>
      </c>
      <c r="C602" s="8">
        <v>1</v>
      </c>
      <c r="D602" s="8" t="s">
        <v>128</v>
      </c>
      <c r="E602" s="9">
        <v>24</v>
      </c>
      <c r="F602" s="9">
        <v>144</v>
      </c>
      <c r="G602" s="57">
        <v>131.34</v>
      </c>
      <c r="H602" s="8" t="s">
        <v>332</v>
      </c>
      <c r="I602" s="8" t="s">
        <v>56</v>
      </c>
      <c r="P602" s="1">
        <f>SUM(Q602:AE602)</f>
        <v>0</v>
      </c>
      <c r="Q602" s="7"/>
      <c r="AF602" s="24">
        <f t="shared" si="183"/>
        <v>120</v>
      </c>
      <c r="AG602" s="45">
        <f t="shared" si="184"/>
        <v>3008.6247445266054</v>
      </c>
      <c r="AH602" s="46">
        <f t="shared" si="185"/>
        <v>0</v>
      </c>
      <c r="AI602" s="31">
        <f t="shared" si="186"/>
        <v>0</v>
      </c>
      <c r="AJ602" s="31">
        <f t="shared" si="187"/>
        <v>0</v>
      </c>
      <c r="AK602" s="31">
        <f t="shared" si="188"/>
        <v>0</v>
      </c>
      <c r="AL602" s="31">
        <f t="shared" si="189"/>
        <v>0</v>
      </c>
      <c r="AM602" s="31">
        <f t="shared" si="190"/>
        <v>0</v>
      </c>
      <c r="AN602" s="31">
        <f t="shared" si="191"/>
        <v>0</v>
      </c>
      <c r="AO602" s="31">
        <f t="shared" si="192"/>
        <v>0</v>
      </c>
      <c r="AP602" s="31">
        <f t="shared" si="193"/>
        <v>0</v>
      </c>
      <c r="AQ602" s="31">
        <f t="shared" si="194"/>
        <v>0</v>
      </c>
      <c r="AR602" s="31">
        <f t="shared" si="195"/>
        <v>0</v>
      </c>
      <c r="AS602" s="31">
        <f t="shared" si="196"/>
        <v>0</v>
      </c>
      <c r="AT602" s="31">
        <f t="shared" si="197"/>
        <v>0</v>
      </c>
      <c r="AU602" s="31">
        <f t="shared" si="198"/>
        <v>0</v>
      </c>
      <c r="AV602" s="31">
        <f t="shared" si="199"/>
        <v>0</v>
      </c>
      <c r="AW602" s="50">
        <f t="shared" si="200"/>
        <v>0</v>
      </c>
      <c r="AX602" s="30">
        <f t="shared" si="201"/>
        <v>0</v>
      </c>
      <c r="AY602" s="51">
        <f t="shared" si="202"/>
        <v>0</v>
      </c>
    </row>
    <row r="603" spans="1:51" ht="12" customHeight="1">
      <c r="A603" s="8" t="s">
        <v>49</v>
      </c>
      <c r="B603" s="8" t="s">
        <v>314</v>
      </c>
      <c r="C603" s="8">
        <v>1</v>
      </c>
      <c r="D603" s="8" t="s">
        <v>315</v>
      </c>
      <c r="E603" s="9">
        <v>24</v>
      </c>
      <c r="F603" s="9">
        <v>144</v>
      </c>
      <c r="G603" s="57">
        <v>131.34</v>
      </c>
      <c r="H603" s="8" t="s">
        <v>332</v>
      </c>
      <c r="I603" s="8" t="s">
        <v>56</v>
      </c>
      <c r="P603" s="1">
        <f>SUM(Q603:AE603)</f>
        <v>0</v>
      </c>
      <c r="Q603" s="7"/>
      <c r="AF603" s="24">
        <f t="shared" si="183"/>
        <v>120</v>
      </c>
      <c r="AG603" s="45">
        <f t="shared" si="184"/>
        <v>3008.6247445266054</v>
      </c>
      <c r="AH603" s="46">
        <f t="shared" si="185"/>
        <v>0</v>
      </c>
      <c r="AI603" s="31">
        <f t="shared" si="186"/>
        <v>0</v>
      </c>
      <c r="AJ603" s="31">
        <f t="shared" si="187"/>
        <v>0</v>
      </c>
      <c r="AK603" s="31">
        <f t="shared" si="188"/>
        <v>0</v>
      </c>
      <c r="AL603" s="31">
        <f t="shared" si="189"/>
        <v>0</v>
      </c>
      <c r="AM603" s="31">
        <f t="shared" si="190"/>
        <v>0</v>
      </c>
      <c r="AN603" s="31">
        <f t="shared" si="191"/>
        <v>0</v>
      </c>
      <c r="AO603" s="31">
        <f t="shared" si="192"/>
        <v>0</v>
      </c>
      <c r="AP603" s="31">
        <f t="shared" si="193"/>
        <v>0</v>
      </c>
      <c r="AQ603" s="31">
        <f t="shared" si="194"/>
        <v>0</v>
      </c>
      <c r="AR603" s="31">
        <f t="shared" si="195"/>
        <v>0</v>
      </c>
      <c r="AS603" s="31">
        <f t="shared" si="196"/>
        <v>0</v>
      </c>
      <c r="AT603" s="31">
        <f t="shared" si="197"/>
        <v>0</v>
      </c>
      <c r="AU603" s="31">
        <f t="shared" si="198"/>
        <v>0</v>
      </c>
      <c r="AV603" s="31">
        <f t="shared" si="199"/>
        <v>0</v>
      </c>
      <c r="AW603" s="50">
        <f t="shared" si="200"/>
        <v>0</v>
      </c>
      <c r="AX603" s="30">
        <f t="shared" si="201"/>
        <v>0</v>
      </c>
      <c r="AY603" s="51">
        <f t="shared" si="202"/>
        <v>0</v>
      </c>
    </row>
    <row r="604" spans="1:51" ht="12" customHeight="1">
      <c r="A604" s="8" t="s">
        <v>49</v>
      </c>
      <c r="B604" s="8" t="s">
        <v>314</v>
      </c>
      <c r="C604" s="8">
        <v>1</v>
      </c>
      <c r="D604" s="8" t="s">
        <v>100</v>
      </c>
      <c r="E604" s="9">
        <v>24</v>
      </c>
      <c r="F604" s="9">
        <v>144</v>
      </c>
      <c r="G604" s="57">
        <v>131.34</v>
      </c>
      <c r="H604" s="8" t="s">
        <v>332</v>
      </c>
      <c r="I604" s="8">
        <v>1</v>
      </c>
      <c r="J604" s="8">
        <v>2</v>
      </c>
      <c r="K604" s="8">
        <v>4</v>
      </c>
      <c r="L604" s="8">
        <v>1</v>
      </c>
      <c r="M604" s="8">
        <v>3</v>
      </c>
      <c r="N604" s="10" t="s">
        <v>77</v>
      </c>
      <c r="O604" s="8">
        <v>1</v>
      </c>
      <c r="P604" s="8">
        <v>1</v>
      </c>
      <c r="Q604" s="7"/>
      <c r="V604" s="8">
        <v>100</v>
      </c>
      <c r="AF604" s="24">
        <f t="shared" si="183"/>
        <v>120</v>
      </c>
      <c r="AG604" s="45">
        <f t="shared" si="184"/>
        <v>3008.6247445266054</v>
      </c>
      <c r="AH604" s="46">
        <f t="shared" si="185"/>
        <v>30.086247445266054</v>
      </c>
      <c r="AI604" s="31">
        <f t="shared" si="186"/>
        <v>0</v>
      </c>
      <c r="AJ604" s="31">
        <f t="shared" si="187"/>
        <v>0</v>
      </c>
      <c r="AK604" s="31">
        <f t="shared" si="188"/>
        <v>0</v>
      </c>
      <c r="AL604" s="31">
        <f t="shared" si="189"/>
        <v>0</v>
      </c>
      <c r="AM604" s="31">
        <f t="shared" si="190"/>
        <v>0</v>
      </c>
      <c r="AN604" s="31">
        <f t="shared" si="191"/>
        <v>30.086247445266054</v>
      </c>
      <c r="AO604" s="31">
        <f t="shared" si="192"/>
        <v>0</v>
      </c>
      <c r="AP604" s="31">
        <f t="shared" si="193"/>
        <v>0</v>
      </c>
      <c r="AQ604" s="31">
        <f t="shared" si="194"/>
        <v>0</v>
      </c>
      <c r="AR604" s="31">
        <f t="shared" si="195"/>
        <v>0</v>
      </c>
      <c r="AS604" s="31">
        <f t="shared" si="196"/>
        <v>0</v>
      </c>
      <c r="AT604" s="31">
        <f t="shared" si="197"/>
        <v>0</v>
      </c>
      <c r="AU604" s="31">
        <f t="shared" si="198"/>
        <v>0</v>
      </c>
      <c r="AV604" s="31">
        <f t="shared" si="199"/>
        <v>0</v>
      </c>
      <c r="AW604" s="50">
        <f t="shared" si="200"/>
        <v>0</v>
      </c>
      <c r="AX604" s="30">
        <f t="shared" si="201"/>
        <v>0</v>
      </c>
      <c r="AY604" s="51">
        <f t="shared" si="202"/>
        <v>1</v>
      </c>
    </row>
    <row r="605" spans="1:51" ht="12" customHeight="1">
      <c r="A605" s="8" t="s">
        <v>49</v>
      </c>
      <c r="B605" s="8" t="s">
        <v>314</v>
      </c>
      <c r="C605" s="8">
        <v>2</v>
      </c>
      <c r="E605" s="9">
        <v>0</v>
      </c>
      <c r="F605" s="9">
        <v>51</v>
      </c>
      <c r="G605" s="57">
        <v>132.195</v>
      </c>
      <c r="H605" s="8" t="s">
        <v>332</v>
      </c>
      <c r="I605" s="8" t="s">
        <v>56</v>
      </c>
      <c r="P605" s="1">
        <f>SUM(Q605:AE605)</f>
        <v>0</v>
      </c>
      <c r="Q605" s="7"/>
      <c r="AF605" s="24">
        <f t="shared" si="183"/>
        <v>51</v>
      </c>
      <c r="AG605" s="45">
        <f t="shared" si="184"/>
        <v>1278.6655164238073</v>
      </c>
      <c r="AH605" s="46">
        <f t="shared" si="185"/>
        <v>0</v>
      </c>
      <c r="AI605" s="31">
        <f t="shared" si="186"/>
        <v>0</v>
      </c>
      <c r="AJ605" s="31">
        <f t="shared" si="187"/>
        <v>0</v>
      </c>
      <c r="AK605" s="31">
        <f t="shared" si="188"/>
        <v>0</v>
      </c>
      <c r="AL605" s="31">
        <f t="shared" si="189"/>
        <v>0</v>
      </c>
      <c r="AM605" s="31">
        <f t="shared" si="190"/>
        <v>0</v>
      </c>
      <c r="AN605" s="31">
        <f t="shared" si="191"/>
        <v>0</v>
      </c>
      <c r="AO605" s="31">
        <f t="shared" si="192"/>
        <v>0</v>
      </c>
      <c r="AP605" s="31">
        <f t="shared" si="193"/>
        <v>0</v>
      </c>
      <c r="AQ605" s="31">
        <f t="shared" si="194"/>
        <v>0</v>
      </c>
      <c r="AR605" s="31">
        <f t="shared" si="195"/>
        <v>0</v>
      </c>
      <c r="AS605" s="31">
        <f t="shared" si="196"/>
        <v>0</v>
      </c>
      <c r="AT605" s="31">
        <f t="shared" si="197"/>
        <v>0</v>
      </c>
      <c r="AU605" s="31">
        <f t="shared" si="198"/>
        <v>0</v>
      </c>
      <c r="AV605" s="31">
        <f t="shared" si="199"/>
        <v>0</v>
      </c>
      <c r="AW605" s="50">
        <f t="shared" si="200"/>
        <v>0</v>
      </c>
      <c r="AX605" s="30">
        <f t="shared" si="201"/>
        <v>0</v>
      </c>
      <c r="AY605" s="51">
        <f t="shared" si="202"/>
        <v>0</v>
      </c>
    </row>
    <row r="606" spans="1:51" ht="12" customHeight="1">
      <c r="A606" s="8" t="s">
        <v>49</v>
      </c>
      <c r="B606" s="8" t="s">
        <v>316</v>
      </c>
      <c r="C606" s="8">
        <v>1</v>
      </c>
      <c r="D606" s="8" t="s">
        <v>200</v>
      </c>
      <c r="E606" s="9">
        <v>0</v>
      </c>
      <c r="F606" s="9">
        <v>149</v>
      </c>
      <c r="G606" s="57">
        <v>136.245</v>
      </c>
      <c r="H606" s="8" t="s">
        <v>332</v>
      </c>
      <c r="I606" s="8">
        <v>1</v>
      </c>
      <c r="J606" s="8">
        <v>2</v>
      </c>
      <c r="K606" s="8">
        <v>2</v>
      </c>
      <c r="L606" s="8">
        <v>2</v>
      </c>
      <c r="M606" s="8">
        <v>3</v>
      </c>
      <c r="N606" s="10" t="s">
        <v>78</v>
      </c>
      <c r="O606" s="8">
        <v>1</v>
      </c>
      <c r="P606" s="8">
        <v>1</v>
      </c>
      <c r="Q606" s="7"/>
      <c r="S606" s="8">
        <v>3</v>
      </c>
      <c r="U606" s="8">
        <v>7</v>
      </c>
      <c r="V606" s="8">
        <v>90</v>
      </c>
      <c r="AF606" s="24">
        <f t="shared" si="183"/>
        <v>149</v>
      </c>
      <c r="AG606" s="45">
        <f t="shared" si="184"/>
        <v>3735.709057787202</v>
      </c>
      <c r="AH606" s="46">
        <f t="shared" si="185"/>
        <v>37.35709057787202</v>
      </c>
      <c r="AI606" s="31">
        <f t="shared" si="186"/>
        <v>0</v>
      </c>
      <c r="AJ606" s="31">
        <f t="shared" si="187"/>
        <v>0</v>
      </c>
      <c r="AK606" s="31">
        <f t="shared" si="188"/>
        <v>1.1207127173361606</v>
      </c>
      <c r="AL606" s="31">
        <f t="shared" si="189"/>
        <v>0</v>
      </c>
      <c r="AM606" s="31">
        <f t="shared" si="190"/>
        <v>2.6149963404510417</v>
      </c>
      <c r="AN606" s="31">
        <f t="shared" si="191"/>
        <v>33.62138152008482</v>
      </c>
      <c r="AO606" s="31">
        <f t="shared" si="192"/>
        <v>0</v>
      </c>
      <c r="AP606" s="31">
        <f t="shared" si="193"/>
        <v>0</v>
      </c>
      <c r="AQ606" s="31">
        <f t="shared" si="194"/>
        <v>0</v>
      </c>
      <c r="AR606" s="31">
        <f t="shared" si="195"/>
        <v>0</v>
      </c>
      <c r="AS606" s="31">
        <f t="shared" si="196"/>
        <v>0</v>
      </c>
      <c r="AT606" s="31">
        <f t="shared" si="197"/>
        <v>0</v>
      </c>
      <c r="AU606" s="31">
        <f t="shared" si="198"/>
        <v>0</v>
      </c>
      <c r="AV606" s="31">
        <f t="shared" si="199"/>
        <v>0</v>
      </c>
      <c r="AW606" s="50">
        <f t="shared" si="200"/>
        <v>0</v>
      </c>
      <c r="AX606" s="30">
        <f t="shared" si="201"/>
        <v>0</v>
      </c>
      <c r="AY606" s="51">
        <f t="shared" si="202"/>
        <v>1</v>
      </c>
    </row>
    <row r="607" spans="1:51" ht="12" customHeight="1">
      <c r="A607" s="8" t="s">
        <v>49</v>
      </c>
      <c r="B607" s="8" t="s">
        <v>316</v>
      </c>
      <c r="C607" s="8">
        <v>2</v>
      </c>
      <c r="D607" s="8">
        <v>1</v>
      </c>
      <c r="E607" s="9">
        <v>0</v>
      </c>
      <c r="F607" s="9">
        <v>30</v>
      </c>
      <c r="G607" s="57">
        <v>137.13</v>
      </c>
      <c r="H607" s="8" t="s">
        <v>332</v>
      </c>
      <c r="I607" s="8">
        <v>1</v>
      </c>
      <c r="J607" s="8">
        <v>2</v>
      </c>
      <c r="K607" s="8">
        <v>4</v>
      </c>
      <c r="L607" s="8">
        <v>2</v>
      </c>
      <c r="M607" s="8">
        <v>4</v>
      </c>
      <c r="N607" s="10" t="s">
        <v>78</v>
      </c>
      <c r="O607" s="8">
        <v>1</v>
      </c>
      <c r="P607" s="8">
        <v>1</v>
      </c>
      <c r="Q607" s="7"/>
      <c r="U607" s="8">
        <v>5</v>
      </c>
      <c r="V607" s="8">
        <v>95</v>
      </c>
      <c r="AF607" s="24">
        <f t="shared" si="183"/>
        <v>30</v>
      </c>
      <c r="AG607" s="45">
        <f t="shared" si="184"/>
        <v>752.1561861316513</v>
      </c>
      <c r="AH607" s="46">
        <f t="shared" si="185"/>
        <v>7.521561861316513</v>
      </c>
      <c r="AI607" s="31">
        <f t="shared" si="186"/>
        <v>0</v>
      </c>
      <c r="AJ607" s="31">
        <f t="shared" si="187"/>
        <v>0</v>
      </c>
      <c r="AK607" s="31">
        <f t="shared" si="188"/>
        <v>0</v>
      </c>
      <c r="AL607" s="31">
        <f t="shared" si="189"/>
        <v>0</v>
      </c>
      <c r="AM607" s="31">
        <f t="shared" si="190"/>
        <v>0.3760780930658257</v>
      </c>
      <c r="AN607" s="31">
        <f t="shared" si="191"/>
        <v>7.1454837682506875</v>
      </c>
      <c r="AO607" s="31">
        <f t="shared" si="192"/>
        <v>0</v>
      </c>
      <c r="AP607" s="31">
        <f t="shared" si="193"/>
        <v>0</v>
      </c>
      <c r="AQ607" s="31">
        <f t="shared" si="194"/>
        <v>0</v>
      </c>
      <c r="AR607" s="31">
        <f t="shared" si="195"/>
        <v>0</v>
      </c>
      <c r="AS607" s="31">
        <f t="shared" si="196"/>
        <v>0</v>
      </c>
      <c r="AT607" s="31">
        <f t="shared" si="197"/>
        <v>0</v>
      </c>
      <c r="AU607" s="31">
        <f t="shared" si="198"/>
        <v>0</v>
      </c>
      <c r="AV607" s="31">
        <f t="shared" si="199"/>
        <v>0</v>
      </c>
      <c r="AW607" s="50">
        <f t="shared" si="200"/>
        <v>0</v>
      </c>
      <c r="AX607" s="30">
        <f t="shared" si="201"/>
        <v>0</v>
      </c>
      <c r="AY607" s="51">
        <f t="shared" si="202"/>
        <v>1</v>
      </c>
    </row>
    <row r="608" spans="1:51" ht="12" customHeight="1">
      <c r="A608" s="8" t="s">
        <v>49</v>
      </c>
      <c r="B608" s="8" t="s">
        <v>317</v>
      </c>
      <c r="C608" s="8">
        <v>1</v>
      </c>
      <c r="D608" s="8" t="s">
        <v>318</v>
      </c>
      <c r="E608" s="9">
        <v>0</v>
      </c>
      <c r="F608" s="9">
        <v>29</v>
      </c>
      <c r="G608" s="57">
        <v>140.245</v>
      </c>
      <c r="H608" s="8" t="s">
        <v>332</v>
      </c>
      <c r="I608" s="8" t="s">
        <v>56</v>
      </c>
      <c r="P608" s="1">
        <f>SUM(Q608:AE608)</f>
        <v>0</v>
      </c>
      <c r="Q608" s="7"/>
      <c r="AF608" s="24">
        <f t="shared" si="183"/>
        <v>29</v>
      </c>
      <c r="AG608" s="45">
        <f t="shared" si="184"/>
        <v>727.0843132605963</v>
      </c>
      <c r="AH608" s="46">
        <f t="shared" si="185"/>
        <v>0</v>
      </c>
      <c r="AI608" s="31">
        <f t="shared" si="186"/>
        <v>0</v>
      </c>
      <c r="AJ608" s="31">
        <f t="shared" si="187"/>
        <v>0</v>
      </c>
      <c r="AK608" s="31">
        <f t="shared" si="188"/>
        <v>0</v>
      </c>
      <c r="AL608" s="31">
        <f t="shared" si="189"/>
        <v>0</v>
      </c>
      <c r="AM608" s="31">
        <f t="shared" si="190"/>
        <v>0</v>
      </c>
      <c r="AN608" s="31">
        <f t="shared" si="191"/>
        <v>0</v>
      </c>
      <c r="AO608" s="31">
        <f t="shared" si="192"/>
        <v>0</v>
      </c>
      <c r="AP608" s="31">
        <f t="shared" si="193"/>
        <v>0</v>
      </c>
      <c r="AQ608" s="31">
        <f t="shared" si="194"/>
        <v>0</v>
      </c>
      <c r="AR608" s="31">
        <f t="shared" si="195"/>
        <v>0</v>
      </c>
      <c r="AS608" s="31">
        <f t="shared" si="196"/>
        <v>0</v>
      </c>
      <c r="AT608" s="31">
        <f t="shared" si="197"/>
        <v>0</v>
      </c>
      <c r="AU608" s="31">
        <f t="shared" si="198"/>
        <v>0</v>
      </c>
      <c r="AV608" s="31">
        <f t="shared" si="199"/>
        <v>0</v>
      </c>
      <c r="AW608" s="50">
        <f t="shared" si="200"/>
        <v>0</v>
      </c>
      <c r="AX608" s="30">
        <f t="shared" si="201"/>
        <v>0</v>
      </c>
      <c r="AY608" s="51">
        <f t="shared" si="202"/>
        <v>0</v>
      </c>
    </row>
    <row r="609" spans="1:51" ht="12" customHeight="1">
      <c r="A609" s="8" t="s">
        <v>49</v>
      </c>
      <c r="B609" s="8" t="s">
        <v>317</v>
      </c>
      <c r="C609" s="8">
        <v>1</v>
      </c>
      <c r="D609" s="8" t="s">
        <v>208</v>
      </c>
      <c r="E609" s="9">
        <v>29</v>
      </c>
      <c r="F609" s="9">
        <v>133</v>
      </c>
      <c r="G609" s="57">
        <v>140.91</v>
      </c>
      <c r="H609" s="8" t="s">
        <v>332</v>
      </c>
      <c r="I609" s="8" t="s">
        <v>56</v>
      </c>
      <c r="P609" s="1">
        <f>SUM(Q609:AE609)</f>
        <v>0</v>
      </c>
      <c r="Q609" s="7"/>
      <c r="AF609" s="24">
        <f t="shared" si="183"/>
        <v>104</v>
      </c>
      <c r="AG609" s="45">
        <f t="shared" si="184"/>
        <v>2607.474778589725</v>
      </c>
      <c r="AH609" s="46">
        <f t="shared" si="185"/>
        <v>0</v>
      </c>
      <c r="AI609" s="31">
        <f t="shared" si="186"/>
        <v>0</v>
      </c>
      <c r="AJ609" s="31">
        <f t="shared" si="187"/>
        <v>0</v>
      </c>
      <c r="AK609" s="31">
        <f t="shared" si="188"/>
        <v>0</v>
      </c>
      <c r="AL609" s="31">
        <f t="shared" si="189"/>
        <v>0</v>
      </c>
      <c r="AM609" s="31">
        <f t="shared" si="190"/>
        <v>0</v>
      </c>
      <c r="AN609" s="31">
        <f t="shared" si="191"/>
        <v>0</v>
      </c>
      <c r="AO609" s="31">
        <f t="shared" si="192"/>
        <v>0</v>
      </c>
      <c r="AP609" s="31">
        <f t="shared" si="193"/>
        <v>0</v>
      </c>
      <c r="AQ609" s="31">
        <f t="shared" si="194"/>
        <v>0</v>
      </c>
      <c r="AR609" s="31">
        <f t="shared" si="195"/>
        <v>0</v>
      </c>
      <c r="AS609" s="31">
        <f t="shared" si="196"/>
        <v>0</v>
      </c>
      <c r="AT609" s="31">
        <f t="shared" si="197"/>
        <v>0</v>
      </c>
      <c r="AU609" s="31">
        <f t="shared" si="198"/>
        <v>0</v>
      </c>
      <c r="AV609" s="31">
        <f t="shared" si="199"/>
        <v>0</v>
      </c>
      <c r="AW609" s="50">
        <f t="shared" si="200"/>
        <v>0</v>
      </c>
      <c r="AX609" s="30">
        <f t="shared" si="201"/>
        <v>0</v>
      </c>
      <c r="AY609" s="51">
        <f t="shared" si="202"/>
        <v>0</v>
      </c>
    </row>
    <row r="610" spans="1:51" ht="12" customHeight="1">
      <c r="A610" s="8" t="s">
        <v>49</v>
      </c>
      <c r="B610" s="8" t="s">
        <v>317</v>
      </c>
      <c r="C610" s="8">
        <v>1</v>
      </c>
      <c r="D610" s="8" t="s">
        <v>170</v>
      </c>
      <c r="E610" s="9">
        <v>29</v>
      </c>
      <c r="F610" s="9">
        <v>133</v>
      </c>
      <c r="G610" s="57">
        <v>140.91</v>
      </c>
      <c r="H610" s="8" t="s">
        <v>332</v>
      </c>
      <c r="I610" s="8">
        <v>1</v>
      </c>
      <c r="J610" s="8">
        <v>2</v>
      </c>
      <c r="K610" s="8">
        <v>4</v>
      </c>
      <c r="L610" s="8">
        <v>2</v>
      </c>
      <c r="M610" s="8">
        <v>3</v>
      </c>
      <c r="N610" s="10" t="s">
        <v>77</v>
      </c>
      <c r="O610" s="8">
        <v>1</v>
      </c>
      <c r="P610" s="8">
        <v>1</v>
      </c>
      <c r="Q610" s="7"/>
      <c r="V610" s="8">
        <v>100</v>
      </c>
      <c r="AF610" s="24">
        <f t="shared" si="183"/>
        <v>104</v>
      </c>
      <c r="AG610" s="45">
        <f t="shared" si="184"/>
        <v>2607.474778589725</v>
      </c>
      <c r="AH610" s="46">
        <f t="shared" si="185"/>
        <v>26.074747785897248</v>
      </c>
      <c r="AI610" s="31">
        <f t="shared" si="186"/>
        <v>0</v>
      </c>
      <c r="AJ610" s="31">
        <f t="shared" si="187"/>
        <v>0</v>
      </c>
      <c r="AK610" s="31">
        <f t="shared" si="188"/>
        <v>0</v>
      </c>
      <c r="AL610" s="31">
        <f t="shared" si="189"/>
        <v>0</v>
      </c>
      <c r="AM610" s="31">
        <f t="shared" si="190"/>
        <v>0</v>
      </c>
      <c r="AN610" s="31">
        <f t="shared" si="191"/>
        <v>26.074747785897248</v>
      </c>
      <c r="AO610" s="31">
        <f t="shared" si="192"/>
        <v>0</v>
      </c>
      <c r="AP610" s="31">
        <f t="shared" si="193"/>
        <v>0</v>
      </c>
      <c r="AQ610" s="31">
        <f t="shared" si="194"/>
        <v>0</v>
      </c>
      <c r="AR610" s="31">
        <f t="shared" si="195"/>
        <v>0</v>
      </c>
      <c r="AS610" s="31">
        <f t="shared" si="196"/>
        <v>0</v>
      </c>
      <c r="AT610" s="31">
        <f t="shared" si="197"/>
        <v>0</v>
      </c>
      <c r="AU610" s="31">
        <f t="shared" si="198"/>
        <v>0</v>
      </c>
      <c r="AV610" s="31">
        <f t="shared" si="199"/>
        <v>0</v>
      </c>
      <c r="AW610" s="50">
        <f t="shared" si="200"/>
        <v>0</v>
      </c>
      <c r="AX610" s="30">
        <f t="shared" si="201"/>
        <v>0</v>
      </c>
      <c r="AY610" s="51">
        <f t="shared" si="202"/>
        <v>1</v>
      </c>
    </row>
    <row r="611" spans="1:51" ht="12" customHeight="1">
      <c r="A611" s="8" t="s">
        <v>49</v>
      </c>
      <c r="B611" s="8" t="s">
        <v>317</v>
      </c>
      <c r="C611" s="8">
        <v>2</v>
      </c>
      <c r="D611" s="8" t="s">
        <v>295</v>
      </c>
      <c r="E611" s="9">
        <v>0</v>
      </c>
      <c r="F611" s="9">
        <v>110</v>
      </c>
      <c r="G611" s="57">
        <v>141.97</v>
      </c>
      <c r="H611" s="8" t="s">
        <v>332</v>
      </c>
      <c r="I611" s="8" t="s">
        <v>56</v>
      </c>
      <c r="P611" s="1">
        <f>SUM(Q611:AE611)</f>
        <v>0</v>
      </c>
      <c r="Q611" s="7"/>
      <c r="AF611" s="24">
        <f t="shared" si="183"/>
        <v>110</v>
      </c>
      <c r="AG611" s="45">
        <f t="shared" si="184"/>
        <v>2757.906015816055</v>
      </c>
      <c r="AH611" s="46">
        <f t="shared" si="185"/>
        <v>0</v>
      </c>
      <c r="AI611" s="31">
        <f t="shared" si="186"/>
        <v>0</v>
      </c>
      <c r="AJ611" s="31">
        <f t="shared" si="187"/>
        <v>0</v>
      </c>
      <c r="AK611" s="31">
        <f t="shared" si="188"/>
        <v>0</v>
      </c>
      <c r="AL611" s="31">
        <f t="shared" si="189"/>
        <v>0</v>
      </c>
      <c r="AM611" s="31">
        <f t="shared" si="190"/>
        <v>0</v>
      </c>
      <c r="AN611" s="31">
        <f t="shared" si="191"/>
        <v>0</v>
      </c>
      <c r="AO611" s="31">
        <f t="shared" si="192"/>
        <v>0</v>
      </c>
      <c r="AP611" s="31">
        <f t="shared" si="193"/>
        <v>0</v>
      </c>
      <c r="AQ611" s="31">
        <f t="shared" si="194"/>
        <v>0</v>
      </c>
      <c r="AR611" s="31">
        <f t="shared" si="195"/>
        <v>0</v>
      </c>
      <c r="AS611" s="31">
        <f t="shared" si="196"/>
        <v>0</v>
      </c>
      <c r="AT611" s="31">
        <f t="shared" si="197"/>
        <v>0</v>
      </c>
      <c r="AU611" s="31">
        <f t="shared" si="198"/>
        <v>0</v>
      </c>
      <c r="AV611" s="31">
        <f t="shared" si="199"/>
        <v>0</v>
      </c>
      <c r="AW611" s="50">
        <f t="shared" si="200"/>
        <v>0</v>
      </c>
      <c r="AX611" s="30">
        <f t="shared" si="201"/>
        <v>0</v>
      </c>
      <c r="AY611" s="51">
        <f t="shared" si="202"/>
        <v>0</v>
      </c>
    </row>
    <row r="612" spans="1:51" ht="12" customHeight="1">
      <c r="A612" s="8" t="s">
        <v>49</v>
      </c>
      <c r="B612" s="8" t="s">
        <v>317</v>
      </c>
      <c r="C612" s="8">
        <v>2</v>
      </c>
      <c r="D612" s="8">
        <v>1</v>
      </c>
      <c r="E612" s="9">
        <v>0</v>
      </c>
      <c r="F612" s="9">
        <v>110</v>
      </c>
      <c r="G612" s="57">
        <v>141.97</v>
      </c>
      <c r="H612" s="8" t="s">
        <v>332</v>
      </c>
      <c r="I612" s="8">
        <v>1</v>
      </c>
      <c r="J612" s="8">
        <v>2</v>
      </c>
      <c r="K612" s="8">
        <v>4</v>
      </c>
      <c r="L612" s="8">
        <v>3</v>
      </c>
      <c r="M612" s="8">
        <v>3</v>
      </c>
      <c r="N612" s="10" t="s">
        <v>77</v>
      </c>
      <c r="O612" s="8">
        <v>1</v>
      </c>
      <c r="Q612" s="7"/>
      <c r="V612" s="8">
        <v>100</v>
      </c>
      <c r="AF612" s="24">
        <f t="shared" si="183"/>
        <v>110</v>
      </c>
      <c r="AG612" s="45">
        <f t="shared" si="184"/>
        <v>2757.906015816055</v>
      </c>
      <c r="AH612" s="46">
        <f t="shared" si="185"/>
        <v>0</v>
      </c>
      <c r="AI612" s="31">
        <f t="shared" si="186"/>
        <v>0</v>
      </c>
      <c r="AJ612" s="31">
        <f t="shared" si="187"/>
        <v>0</v>
      </c>
      <c r="AK612" s="31">
        <f t="shared" si="188"/>
        <v>0</v>
      </c>
      <c r="AL612" s="31">
        <f t="shared" si="189"/>
        <v>0</v>
      </c>
      <c r="AM612" s="31">
        <f t="shared" si="190"/>
        <v>0</v>
      </c>
      <c r="AN612" s="31">
        <f t="shared" si="191"/>
        <v>0</v>
      </c>
      <c r="AO612" s="31">
        <f t="shared" si="192"/>
        <v>0</v>
      </c>
      <c r="AP612" s="31">
        <f t="shared" si="193"/>
        <v>0</v>
      </c>
      <c r="AQ612" s="31">
        <f t="shared" si="194"/>
        <v>0</v>
      </c>
      <c r="AR612" s="31">
        <f t="shared" si="195"/>
        <v>0</v>
      </c>
      <c r="AS612" s="31">
        <f t="shared" si="196"/>
        <v>0</v>
      </c>
      <c r="AT612" s="31">
        <f t="shared" si="197"/>
        <v>0</v>
      </c>
      <c r="AU612" s="31">
        <f t="shared" si="198"/>
        <v>0</v>
      </c>
      <c r="AV612" s="31">
        <f t="shared" si="199"/>
        <v>0</v>
      </c>
      <c r="AW612" s="50">
        <f t="shared" si="200"/>
        <v>0</v>
      </c>
      <c r="AX612" s="30">
        <f t="shared" si="201"/>
        <v>0</v>
      </c>
      <c r="AY612" s="51">
        <f t="shared" si="202"/>
        <v>1</v>
      </c>
    </row>
    <row r="613" spans="1:51" ht="12" customHeight="1">
      <c r="A613" s="8" t="s">
        <v>49</v>
      </c>
      <c r="B613" s="8" t="s">
        <v>317</v>
      </c>
      <c r="C613" s="8">
        <v>2</v>
      </c>
      <c r="D613" s="8">
        <v>6</v>
      </c>
      <c r="E613" s="9">
        <v>0</v>
      </c>
      <c r="F613" s="9">
        <v>110</v>
      </c>
      <c r="G613" s="57">
        <v>141.97</v>
      </c>
      <c r="H613" s="8" t="s">
        <v>332</v>
      </c>
      <c r="I613" s="8">
        <v>1</v>
      </c>
      <c r="J613" s="8">
        <v>2</v>
      </c>
      <c r="K613" s="8">
        <v>4</v>
      </c>
      <c r="L613" s="8">
        <v>1</v>
      </c>
      <c r="M613" s="8">
        <v>3</v>
      </c>
      <c r="N613" s="10" t="s">
        <v>77</v>
      </c>
      <c r="O613" s="8">
        <v>1</v>
      </c>
      <c r="Q613" s="7"/>
      <c r="V613" s="8">
        <v>100</v>
      </c>
      <c r="AF613" s="24">
        <f t="shared" si="183"/>
        <v>110</v>
      </c>
      <c r="AG613" s="45">
        <f t="shared" si="184"/>
        <v>2757.906015816055</v>
      </c>
      <c r="AH613" s="46">
        <f t="shared" si="185"/>
        <v>0</v>
      </c>
      <c r="AI613" s="31">
        <f t="shared" si="186"/>
        <v>0</v>
      </c>
      <c r="AJ613" s="31">
        <f t="shared" si="187"/>
        <v>0</v>
      </c>
      <c r="AK613" s="31">
        <f t="shared" si="188"/>
        <v>0</v>
      </c>
      <c r="AL613" s="31">
        <f t="shared" si="189"/>
        <v>0</v>
      </c>
      <c r="AM613" s="31">
        <f t="shared" si="190"/>
        <v>0</v>
      </c>
      <c r="AN613" s="31">
        <f t="shared" si="191"/>
        <v>0</v>
      </c>
      <c r="AO613" s="31">
        <f t="shared" si="192"/>
        <v>0</v>
      </c>
      <c r="AP613" s="31">
        <f t="shared" si="193"/>
        <v>0</v>
      </c>
      <c r="AQ613" s="31">
        <f t="shared" si="194"/>
        <v>0</v>
      </c>
      <c r="AR613" s="31">
        <f t="shared" si="195"/>
        <v>0</v>
      </c>
      <c r="AS613" s="31">
        <f t="shared" si="196"/>
        <v>0</v>
      </c>
      <c r="AT613" s="31">
        <f t="shared" si="197"/>
        <v>0</v>
      </c>
      <c r="AU613" s="31">
        <f t="shared" si="198"/>
        <v>0</v>
      </c>
      <c r="AV613" s="31">
        <f t="shared" si="199"/>
        <v>0</v>
      </c>
      <c r="AW613" s="50">
        <f t="shared" si="200"/>
        <v>0</v>
      </c>
      <c r="AX613" s="30">
        <f t="shared" si="201"/>
        <v>0</v>
      </c>
      <c r="AY613" s="51">
        <f t="shared" si="202"/>
        <v>1</v>
      </c>
    </row>
    <row r="614" spans="1:51" ht="12" customHeight="1">
      <c r="A614" s="8" t="s">
        <v>49</v>
      </c>
      <c r="B614" s="8" t="s">
        <v>317</v>
      </c>
      <c r="C614" s="8">
        <v>2</v>
      </c>
      <c r="D614" s="8" t="s">
        <v>276</v>
      </c>
      <c r="E614" s="9">
        <v>110</v>
      </c>
      <c r="F614" s="9">
        <v>145</v>
      </c>
      <c r="G614" s="57">
        <v>142.695</v>
      </c>
      <c r="H614" s="8" t="s">
        <v>332</v>
      </c>
      <c r="I614" s="8" t="s">
        <v>56</v>
      </c>
      <c r="P614" s="1">
        <f>SUM(Q614:AE614)</f>
        <v>0</v>
      </c>
      <c r="Q614" s="7"/>
      <c r="AF614" s="24">
        <f t="shared" si="183"/>
        <v>35</v>
      </c>
      <c r="AG614" s="45">
        <f t="shared" si="184"/>
        <v>877.5155504869266</v>
      </c>
      <c r="AH614" s="46">
        <f t="shared" si="185"/>
        <v>0</v>
      </c>
      <c r="AI614" s="31">
        <f t="shared" si="186"/>
        <v>0</v>
      </c>
      <c r="AJ614" s="31">
        <f t="shared" si="187"/>
        <v>0</v>
      </c>
      <c r="AK614" s="31">
        <f t="shared" si="188"/>
        <v>0</v>
      </c>
      <c r="AL614" s="31">
        <f t="shared" si="189"/>
        <v>0</v>
      </c>
      <c r="AM614" s="31">
        <f t="shared" si="190"/>
        <v>0</v>
      </c>
      <c r="AN614" s="31">
        <f t="shared" si="191"/>
        <v>0</v>
      </c>
      <c r="AO614" s="31">
        <f t="shared" si="192"/>
        <v>0</v>
      </c>
      <c r="AP614" s="31">
        <f t="shared" si="193"/>
        <v>0</v>
      </c>
      <c r="AQ614" s="31">
        <f t="shared" si="194"/>
        <v>0</v>
      </c>
      <c r="AR614" s="31">
        <f t="shared" si="195"/>
        <v>0</v>
      </c>
      <c r="AS614" s="31">
        <f t="shared" si="196"/>
        <v>0</v>
      </c>
      <c r="AT614" s="31">
        <f t="shared" si="197"/>
        <v>0</v>
      </c>
      <c r="AU614" s="31">
        <f t="shared" si="198"/>
        <v>0</v>
      </c>
      <c r="AV614" s="31">
        <f t="shared" si="199"/>
        <v>0</v>
      </c>
      <c r="AW614" s="50">
        <f t="shared" si="200"/>
        <v>0</v>
      </c>
      <c r="AX614" s="30">
        <f t="shared" si="201"/>
        <v>0</v>
      </c>
      <c r="AY614" s="51">
        <f t="shared" si="202"/>
        <v>0</v>
      </c>
    </row>
    <row r="615" spans="1:51" ht="12" customHeight="1">
      <c r="A615" s="8" t="s">
        <v>49</v>
      </c>
      <c r="B615" s="8" t="s">
        <v>317</v>
      </c>
      <c r="C615" s="8">
        <v>3</v>
      </c>
      <c r="D615" s="8">
        <v>1</v>
      </c>
      <c r="E615" s="9">
        <v>1</v>
      </c>
      <c r="F615" s="9">
        <v>11</v>
      </c>
      <c r="G615" s="57">
        <v>142.93</v>
      </c>
      <c r="H615" s="8" t="s">
        <v>332</v>
      </c>
      <c r="I615" s="8">
        <v>1</v>
      </c>
      <c r="J615" s="8">
        <v>2</v>
      </c>
      <c r="K615" s="8">
        <v>4</v>
      </c>
      <c r="L615" s="8">
        <v>1</v>
      </c>
      <c r="M615" s="8">
        <v>3</v>
      </c>
      <c r="N615" s="10" t="s">
        <v>77</v>
      </c>
      <c r="O615" s="8">
        <v>1</v>
      </c>
      <c r="P615" s="8">
        <v>1</v>
      </c>
      <c r="Q615" s="7"/>
      <c r="V615" s="8">
        <v>100</v>
      </c>
      <c r="AF615" s="24">
        <f t="shared" si="183"/>
        <v>10</v>
      </c>
      <c r="AG615" s="45">
        <f t="shared" si="184"/>
        <v>250.71872871055044</v>
      </c>
      <c r="AH615" s="46">
        <f t="shared" si="185"/>
        <v>2.5071872871055043</v>
      </c>
      <c r="AI615" s="31">
        <f t="shared" si="186"/>
        <v>0</v>
      </c>
      <c r="AJ615" s="31">
        <f t="shared" si="187"/>
        <v>0</v>
      </c>
      <c r="AK615" s="31">
        <f t="shared" si="188"/>
        <v>0</v>
      </c>
      <c r="AL615" s="31">
        <f t="shared" si="189"/>
        <v>0</v>
      </c>
      <c r="AM615" s="31">
        <f t="shared" si="190"/>
        <v>0</v>
      </c>
      <c r="AN615" s="31">
        <f t="shared" si="191"/>
        <v>2.5071872871055043</v>
      </c>
      <c r="AO615" s="31">
        <f t="shared" si="192"/>
        <v>0</v>
      </c>
      <c r="AP615" s="31">
        <f t="shared" si="193"/>
        <v>0</v>
      </c>
      <c r="AQ615" s="31">
        <f t="shared" si="194"/>
        <v>0</v>
      </c>
      <c r="AR615" s="31">
        <f t="shared" si="195"/>
        <v>0</v>
      </c>
      <c r="AS615" s="31">
        <f t="shared" si="196"/>
        <v>0</v>
      </c>
      <c r="AT615" s="31">
        <f t="shared" si="197"/>
        <v>0</v>
      </c>
      <c r="AU615" s="31">
        <f t="shared" si="198"/>
        <v>0</v>
      </c>
      <c r="AV615" s="31">
        <f t="shared" si="199"/>
        <v>0</v>
      </c>
      <c r="AW615" s="50">
        <f t="shared" si="200"/>
        <v>0</v>
      </c>
      <c r="AX615" s="30">
        <f t="shared" si="201"/>
        <v>0</v>
      </c>
      <c r="AY615" s="51">
        <f t="shared" si="202"/>
        <v>1</v>
      </c>
    </row>
    <row r="616" spans="1:51" ht="12" customHeight="1">
      <c r="A616" s="8" t="s">
        <v>49</v>
      </c>
      <c r="B616" s="8" t="s">
        <v>319</v>
      </c>
      <c r="C616" s="8">
        <v>1</v>
      </c>
      <c r="D616" s="8">
        <v>1</v>
      </c>
      <c r="E616" s="9">
        <v>1</v>
      </c>
      <c r="F616" s="9">
        <v>20</v>
      </c>
      <c r="G616" s="57">
        <v>145.205</v>
      </c>
      <c r="H616" s="8" t="s">
        <v>332</v>
      </c>
      <c r="I616" s="8">
        <v>1</v>
      </c>
      <c r="J616" s="8">
        <v>2</v>
      </c>
      <c r="K616" s="8">
        <v>4</v>
      </c>
      <c r="L616" s="8">
        <v>2</v>
      </c>
      <c r="M616" s="8">
        <v>3</v>
      </c>
      <c r="N616" s="10" t="s">
        <v>78</v>
      </c>
      <c r="O616" s="8">
        <v>1</v>
      </c>
      <c r="P616" s="8">
        <v>1</v>
      </c>
      <c r="Q616" s="7"/>
      <c r="U616" s="8">
        <v>1</v>
      </c>
      <c r="V616" s="8">
        <v>99</v>
      </c>
      <c r="AF616" s="24">
        <f t="shared" si="183"/>
        <v>19</v>
      </c>
      <c r="AG616" s="45">
        <f t="shared" si="184"/>
        <v>476.3655845500458</v>
      </c>
      <c r="AH616" s="46">
        <f t="shared" si="185"/>
        <v>4.763655845500458</v>
      </c>
      <c r="AI616" s="31">
        <f t="shared" si="186"/>
        <v>0</v>
      </c>
      <c r="AJ616" s="31">
        <f t="shared" si="187"/>
        <v>0</v>
      </c>
      <c r="AK616" s="31">
        <f t="shared" si="188"/>
        <v>0</v>
      </c>
      <c r="AL616" s="31">
        <f t="shared" si="189"/>
        <v>0</v>
      </c>
      <c r="AM616" s="31">
        <f t="shared" si="190"/>
        <v>0.047636558455004585</v>
      </c>
      <c r="AN616" s="31">
        <f t="shared" si="191"/>
        <v>4.716019287045453</v>
      </c>
      <c r="AO616" s="31">
        <f t="shared" si="192"/>
        <v>0</v>
      </c>
      <c r="AP616" s="31">
        <f t="shared" si="193"/>
        <v>0</v>
      </c>
      <c r="AQ616" s="31">
        <f t="shared" si="194"/>
        <v>0</v>
      </c>
      <c r="AR616" s="31">
        <f t="shared" si="195"/>
        <v>0</v>
      </c>
      <c r="AS616" s="31">
        <f t="shared" si="196"/>
        <v>0</v>
      </c>
      <c r="AT616" s="31">
        <f t="shared" si="197"/>
        <v>0</v>
      </c>
      <c r="AU616" s="31">
        <f t="shared" si="198"/>
        <v>0</v>
      </c>
      <c r="AV616" s="31">
        <f t="shared" si="199"/>
        <v>0</v>
      </c>
      <c r="AW616" s="50">
        <f t="shared" si="200"/>
        <v>0</v>
      </c>
      <c r="AX616" s="30">
        <f t="shared" si="201"/>
        <v>0</v>
      </c>
      <c r="AY616" s="51">
        <f t="shared" si="202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26" sqref="F26"/>
    </sheetView>
  </sheetViews>
  <sheetFormatPr defaultColWidth="9.140625" defaultRowHeight="12.75"/>
  <cols>
    <col min="1" max="1" width="15.7109375" style="0" customWidth="1"/>
    <col min="2" max="2" width="10.7109375" style="26" customWidth="1"/>
    <col min="3" max="3" width="9.57421875" style="0" customWidth="1"/>
    <col min="4" max="4" width="21.140625" style="42" customWidth="1"/>
    <col min="5" max="6" width="27.421875" style="0" customWidth="1"/>
  </cols>
  <sheetData>
    <row r="1" spans="1:4" ht="12.75">
      <c r="A1" t="s">
        <v>356</v>
      </c>
      <c r="B1" s="39" t="s">
        <v>352</v>
      </c>
      <c r="C1" t="s">
        <v>361</v>
      </c>
      <c r="D1" s="41" t="s">
        <v>354</v>
      </c>
    </row>
    <row r="2" spans="1:4" ht="12.75">
      <c r="A2" t="s">
        <v>360</v>
      </c>
      <c r="B2" s="26">
        <v>8962.886167365863</v>
      </c>
      <c r="C2" s="40">
        <f aca="true" t="shared" si="0" ref="C2:C8">B2/B$10</f>
        <v>0.48040511303011</v>
      </c>
      <c r="D2" s="42">
        <f aca="true" t="shared" si="1" ref="D2:D8">B2/B$12</f>
        <v>0.02399246308724832</v>
      </c>
    </row>
    <row r="3" spans="1:4" ht="12.75">
      <c r="A3" t="s">
        <v>320</v>
      </c>
      <c r="B3" s="26">
        <v>7406.356605474015</v>
      </c>
      <c r="C3" s="40">
        <f>B3/B$10</f>
        <v>0.39697609851936067</v>
      </c>
      <c r="D3" s="42">
        <f>B3/B$12</f>
        <v>0.019825838926174497</v>
      </c>
    </row>
    <row r="4" spans="1:4" ht="12.75">
      <c r="A4" t="s">
        <v>351</v>
      </c>
      <c r="B4" s="26">
        <v>1405.7723903181952</v>
      </c>
      <c r="C4" s="40">
        <f t="shared" si="0"/>
        <v>0.0753485240640849</v>
      </c>
      <c r="D4" s="42">
        <f t="shared" si="1"/>
        <v>0.00376306711409396</v>
      </c>
    </row>
    <row r="5" spans="1:4" ht="12.75">
      <c r="A5" t="s">
        <v>355</v>
      </c>
      <c r="B5" s="26">
        <v>428.5134079883503</v>
      </c>
      <c r="C5" s="40">
        <f t="shared" si="0"/>
        <v>0.02296805162483304</v>
      </c>
      <c r="D5" s="42">
        <f t="shared" si="1"/>
        <v>0.001147073825503356</v>
      </c>
    </row>
    <row r="6" spans="1:4" ht="12.75">
      <c r="A6" t="s">
        <v>359</v>
      </c>
      <c r="B6" s="26">
        <v>385.67309881357846</v>
      </c>
      <c r="C6" s="40">
        <f t="shared" si="0"/>
        <v>0.020671837750524773</v>
      </c>
      <c r="D6" s="42">
        <f t="shared" si="1"/>
        <v>0.0010323959731543624</v>
      </c>
    </row>
    <row r="7" spans="1:4" ht="12.75">
      <c r="A7" t="s">
        <v>357</v>
      </c>
      <c r="B7" s="26">
        <v>43.72534628712</v>
      </c>
      <c r="C7" s="40">
        <f t="shared" si="0"/>
        <v>0.0023436513119878305</v>
      </c>
      <c r="D7" s="42">
        <f t="shared" si="1"/>
        <v>0.00011704697986577182</v>
      </c>
    </row>
    <row r="8" spans="1:4" ht="12.75">
      <c r="A8" t="s">
        <v>358</v>
      </c>
      <c r="B8" s="26">
        <v>24.00631827403521</v>
      </c>
      <c r="C8" s="40">
        <f t="shared" si="0"/>
        <v>0.0012867236990988234</v>
      </c>
      <c r="D8" s="42">
        <f t="shared" si="1"/>
        <v>6.426174496644296E-05</v>
      </c>
    </row>
    <row r="10" spans="1:2" ht="12.75">
      <c r="A10" t="s">
        <v>352</v>
      </c>
      <c r="B10" s="26">
        <f>SUM(B2:B8)</f>
        <v>18656.933334521156</v>
      </c>
    </row>
    <row r="12" spans="1:2" ht="12.75">
      <c r="A12" t="s">
        <v>353</v>
      </c>
      <c r="B12" s="26">
        <f>14900*PI()*(2.825^2)</f>
        <v>373570.90577872016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4.140625" style="8" customWidth="1"/>
    <col min="4" max="4" width="7.8515625" style="62" customWidth="1"/>
    <col min="5" max="5" width="5.421875" style="9" customWidth="1"/>
    <col min="6" max="6" width="5.00390625" style="9" bestFit="1" customWidth="1"/>
    <col min="7" max="7" width="9.140625" style="87" customWidth="1"/>
    <col min="8" max="12" width="4.57421875" style="8" customWidth="1"/>
    <col min="13" max="13" width="4.57421875" style="10" customWidth="1"/>
    <col min="14" max="15" width="4.57421875" style="8" customWidth="1"/>
    <col min="16" max="16" width="4.57421875" style="66" customWidth="1"/>
    <col min="17" max="20" width="4.57421875" style="8" customWidth="1"/>
    <col min="21" max="21" width="4.57421875" style="66" customWidth="1"/>
    <col min="22" max="30" width="4.57421875" style="8" customWidth="1"/>
    <col min="31" max="31" width="29.28125" style="92" customWidth="1"/>
  </cols>
  <sheetData>
    <row r="1" spans="1:31" ht="84" customHeight="1">
      <c r="A1" s="69" t="s">
        <v>0</v>
      </c>
      <c r="B1" s="70" t="s">
        <v>1</v>
      </c>
      <c r="C1" s="70" t="s">
        <v>2</v>
      </c>
      <c r="D1" s="71" t="s">
        <v>3</v>
      </c>
      <c r="E1" s="72" t="s">
        <v>4</v>
      </c>
      <c r="F1" s="72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70" t="s">
        <v>13</v>
      </c>
      <c r="O1" s="70" t="s">
        <v>14</v>
      </c>
      <c r="P1" s="73" t="s">
        <v>320</v>
      </c>
      <c r="Q1" s="70" t="s">
        <v>15</v>
      </c>
      <c r="R1" s="70" t="s">
        <v>16</v>
      </c>
      <c r="S1" s="70" t="s">
        <v>17</v>
      </c>
      <c r="T1" s="70" t="s">
        <v>18</v>
      </c>
      <c r="U1" s="73" t="s">
        <v>19</v>
      </c>
      <c r="V1" s="70" t="s">
        <v>20</v>
      </c>
      <c r="W1" s="70" t="s">
        <v>21</v>
      </c>
      <c r="X1" s="70" t="s">
        <v>22</v>
      </c>
      <c r="Y1" s="70" t="s">
        <v>23</v>
      </c>
      <c r="Z1" s="70" t="s">
        <v>24</v>
      </c>
      <c r="AA1" s="70" t="s">
        <v>321</v>
      </c>
      <c r="AB1" s="70" t="s">
        <v>25</v>
      </c>
      <c r="AC1" s="70" t="s">
        <v>26</v>
      </c>
      <c r="AD1" s="70" t="s">
        <v>27</v>
      </c>
      <c r="AE1" s="88" t="s">
        <v>366</v>
      </c>
    </row>
    <row r="2" spans="1:31" s="27" customFormat="1" ht="15.75" customHeight="1">
      <c r="A2" s="74" t="s">
        <v>338</v>
      </c>
      <c r="B2" s="20" t="s">
        <v>339</v>
      </c>
      <c r="C2" s="20" t="s">
        <v>340</v>
      </c>
      <c r="D2" s="60" t="s">
        <v>28</v>
      </c>
      <c r="E2" s="21" t="s">
        <v>334</v>
      </c>
      <c r="F2" s="21" t="s">
        <v>335</v>
      </c>
      <c r="G2" s="83" t="s">
        <v>337</v>
      </c>
      <c r="H2" s="20" t="s">
        <v>29</v>
      </c>
      <c r="I2" s="20" t="s">
        <v>30</v>
      </c>
      <c r="J2" s="20" t="s">
        <v>31</v>
      </c>
      <c r="K2" s="20" t="s">
        <v>32</v>
      </c>
      <c r="L2" s="20" t="s">
        <v>33</v>
      </c>
      <c r="M2" s="22" t="s">
        <v>34</v>
      </c>
      <c r="N2" s="20" t="s">
        <v>35</v>
      </c>
      <c r="O2" s="20" t="s">
        <v>36</v>
      </c>
      <c r="P2" s="64" t="s">
        <v>341</v>
      </c>
      <c r="Q2" s="20" t="s">
        <v>37</v>
      </c>
      <c r="R2" s="20" t="s">
        <v>38</v>
      </c>
      <c r="S2" s="20" t="s">
        <v>39</v>
      </c>
      <c r="T2" s="20" t="s">
        <v>40</v>
      </c>
      <c r="U2" s="64" t="s">
        <v>41</v>
      </c>
      <c r="V2" s="20" t="s">
        <v>42</v>
      </c>
      <c r="W2" s="20" t="s">
        <v>43</v>
      </c>
      <c r="X2" s="20" t="s">
        <v>44</v>
      </c>
      <c r="Y2" s="20" t="s">
        <v>45</v>
      </c>
      <c r="Z2" s="20" t="s">
        <v>46</v>
      </c>
      <c r="AA2" s="20" t="s">
        <v>342</v>
      </c>
      <c r="AB2" s="20" t="s">
        <v>343</v>
      </c>
      <c r="AC2" s="20" t="s">
        <v>47</v>
      </c>
      <c r="AD2" s="20" t="s">
        <v>48</v>
      </c>
      <c r="AE2" s="89"/>
    </row>
    <row r="3" spans="1:31" ht="12.75">
      <c r="A3" s="75" t="s">
        <v>371</v>
      </c>
      <c r="B3" s="5" t="s">
        <v>373</v>
      </c>
      <c r="C3" s="5">
        <v>1</v>
      </c>
      <c r="D3" s="61" t="s">
        <v>214</v>
      </c>
      <c r="E3" s="4">
        <v>0</v>
      </c>
      <c r="F3" s="4">
        <v>46</v>
      </c>
      <c r="G3" s="84" t="s">
        <v>454</v>
      </c>
      <c r="H3" s="5">
        <v>1</v>
      </c>
      <c r="I3" s="5">
        <v>2</v>
      </c>
      <c r="J3" s="5">
        <v>4</v>
      </c>
      <c r="K3" s="5">
        <v>4</v>
      </c>
      <c r="L3" s="5">
        <v>3</v>
      </c>
      <c r="M3" s="5" t="s">
        <v>374</v>
      </c>
      <c r="N3" s="5">
        <v>1</v>
      </c>
      <c r="O3" s="5">
        <v>3</v>
      </c>
      <c r="P3" s="65">
        <v>50</v>
      </c>
      <c r="Q3" s="5"/>
      <c r="R3" s="5"/>
      <c r="S3" s="5"/>
      <c r="T3" s="5"/>
      <c r="U3" s="65">
        <v>50</v>
      </c>
      <c r="V3" s="5"/>
      <c r="W3" s="5"/>
      <c r="X3" s="5"/>
      <c r="Y3" s="5"/>
      <c r="Z3" s="5"/>
      <c r="AA3" s="5"/>
      <c r="AB3" s="5"/>
      <c r="AC3" s="5"/>
      <c r="AD3" s="5"/>
      <c r="AE3" s="90"/>
    </row>
    <row r="4" spans="1:31" ht="45.75">
      <c r="A4" s="75" t="s">
        <v>371</v>
      </c>
      <c r="B4" s="5" t="s">
        <v>373</v>
      </c>
      <c r="C4" s="5">
        <v>1</v>
      </c>
      <c r="D4" s="61" t="s">
        <v>375</v>
      </c>
      <c r="E4" s="4">
        <v>46</v>
      </c>
      <c r="F4" s="4">
        <v>56</v>
      </c>
      <c r="G4" s="84" t="s">
        <v>453</v>
      </c>
      <c r="H4" s="5" t="s">
        <v>380</v>
      </c>
      <c r="I4" s="5" t="s">
        <v>381</v>
      </c>
      <c r="J4" s="5"/>
      <c r="K4" s="5"/>
      <c r="L4" s="5"/>
      <c r="M4" s="5"/>
      <c r="N4" s="5"/>
      <c r="O4" s="5"/>
      <c r="P4" s="65"/>
      <c r="Q4" s="5"/>
      <c r="R4" s="5"/>
      <c r="S4" s="5"/>
      <c r="T4" s="5"/>
      <c r="U4" s="65"/>
      <c r="V4" s="5"/>
      <c r="W4" s="5"/>
      <c r="X4" s="5"/>
      <c r="Y4" s="5"/>
      <c r="Z4" s="5"/>
      <c r="AA4" s="5"/>
      <c r="AB4" s="5"/>
      <c r="AC4" s="5"/>
      <c r="AD4" s="5"/>
      <c r="AE4" s="90"/>
    </row>
    <row r="5" spans="1:31" ht="45.75">
      <c r="A5" s="75" t="s">
        <v>371</v>
      </c>
      <c r="B5" s="5" t="s">
        <v>373</v>
      </c>
      <c r="C5" s="5">
        <v>1</v>
      </c>
      <c r="D5" s="61" t="s">
        <v>376</v>
      </c>
      <c r="E5" s="4">
        <v>56</v>
      </c>
      <c r="F5" s="4">
        <v>70</v>
      </c>
      <c r="G5" s="84" t="s">
        <v>453</v>
      </c>
      <c r="H5" s="5">
        <v>1</v>
      </c>
      <c r="I5" s="5">
        <v>2</v>
      </c>
      <c r="J5" s="5">
        <v>1</v>
      </c>
      <c r="K5" s="5">
        <v>2</v>
      </c>
      <c r="L5" s="5">
        <v>3</v>
      </c>
      <c r="M5" s="5" t="s">
        <v>377</v>
      </c>
      <c r="N5" s="5">
        <v>1</v>
      </c>
      <c r="O5" s="5" t="s">
        <v>378</v>
      </c>
      <c r="P5" s="65">
        <v>100</v>
      </c>
      <c r="Q5" s="5"/>
      <c r="R5" s="5"/>
      <c r="S5" s="5"/>
      <c r="T5" s="5"/>
      <c r="U5" s="65"/>
      <c r="V5" s="5"/>
      <c r="W5" s="5"/>
      <c r="X5" s="5"/>
      <c r="Y5" s="5"/>
      <c r="Z5" s="5"/>
      <c r="AA5" s="5"/>
      <c r="AB5" s="5"/>
      <c r="AD5" s="5"/>
      <c r="AE5" s="90"/>
    </row>
    <row r="6" spans="1:31" ht="52.5">
      <c r="A6" s="75" t="s">
        <v>371</v>
      </c>
      <c r="B6" s="5" t="s">
        <v>373</v>
      </c>
      <c r="C6" s="5">
        <v>1</v>
      </c>
      <c r="D6" s="61" t="s">
        <v>379</v>
      </c>
      <c r="E6" s="4">
        <v>70</v>
      </c>
      <c r="F6" s="4">
        <v>97</v>
      </c>
      <c r="G6" s="84" t="s">
        <v>453</v>
      </c>
      <c r="H6" s="5">
        <v>1</v>
      </c>
      <c r="I6" s="5">
        <v>2</v>
      </c>
      <c r="J6" s="5">
        <v>4</v>
      </c>
      <c r="K6" s="5">
        <v>5</v>
      </c>
      <c r="L6" s="5">
        <v>3</v>
      </c>
      <c r="M6" s="5" t="s">
        <v>374</v>
      </c>
      <c r="N6" s="5">
        <v>1</v>
      </c>
      <c r="O6" s="5" t="s">
        <v>382</v>
      </c>
      <c r="P6" s="65">
        <v>50</v>
      </c>
      <c r="Q6" s="5"/>
      <c r="R6" s="5"/>
      <c r="S6" s="5"/>
      <c r="T6" s="5"/>
      <c r="U6" s="65">
        <v>50</v>
      </c>
      <c r="V6" s="5"/>
      <c r="W6" s="5"/>
      <c r="X6" s="5"/>
      <c r="Y6" s="5"/>
      <c r="Z6" s="5"/>
      <c r="AA6" s="5"/>
      <c r="AB6" s="5"/>
      <c r="AD6" s="5"/>
      <c r="AE6" s="90" t="s">
        <v>383</v>
      </c>
    </row>
    <row r="7" spans="1:31" ht="45.75">
      <c r="A7" s="75" t="s">
        <v>371</v>
      </c>
      <c r="B7" s="5" t="s">
        <v>373</v>
      </c>
      <c r="C7" s="5">
        <v>1</v>
      </c>
      <c r="D7" s="61" t="s">
        <v>379</v>
      </c>
      <c r="E7" s="4">
        <v>70</v>
      </c>
      <c r="F7" s="4">
        <v>97</v>
      </c>
      <c r="G7" s="84" t="s">
        <v>453</v>
      </c>
      <c r="H7" s="5">
        <v>2</v>
      </c>
      <c r="I7" s="5">
        <v>2</v>
      </c>
      <c r="J7" s="5">
        <v>4</v>
      </c>
      <c r="K7" s="5">
        <v>3</v>
      </c>
      <c r="L7" s="5">
        <v>3</v>
      </c>
      <c r="M7" s="5" t="s">
        <v>374</v>
      </c>
      <c r="N7" s="5">
        <v>1</v>
      </c>
      <c r="O7" s="5" t="s">
        <v>382</v>
      </c>
      <c r="P7" s="65">
        <v>90</v>
      </c>
      <c r="Q7" s="5">
        <v>10</v>
      </c>
      <c r="R7" s="5"/>
      <c r="S7" s="5"/>
      <c r="T7" s="5"/>
      <c r="U7" s="65"/>
      <c r="V7" s="5"/>
      <c r="W7" s="5"/>
      <c r="X7" s="5"/>
      <c r="Y7" s="5"/>
      <c r="Z7" s="5"/>
      <c r="AA7" s="5"/>
      <c r="AB7" s="5"/>
      <c r="AD7" s="5"/>
      <c r="AE7" s="90"/>
    </row>
    <row r="8" spans="1:31" ht="45.75">
      <c r="A8" s="75" t="s">
        <v>371</v>
      </c>
      <c r="B8" s="5" t="s">
        <v>373</v>
      </c>
      <c r="C8" s="5">
        <v>1</v>
      </c>
      <c r="D8" s="61" t="s">
        <v>379</v>
      </c>
      <c r="E8" s="4">
        <v>70</v>
      </c>
      <c r="F8" s="4">
        <v>97</v>
      </c>
      <c r="G8" s="84" t="s">
        <v>453</v>
      </c>
      <c r="H8" s="5">
        <v>3</v>
      </c>
      <c r="I8" s="5">
        <v>2</v>
      </c>
      <c r="J8" s="5">
        <v>2</v>
      </c>
      <c r="K8" s="5">
        <v>2</v>
      </c>
      <c r="L8" s="5">
        <v>1</v>
      </c>
      <c r="M8" s="5" t="s">
        <v>374</v>
      </c>
      <c r="N8" s="5">
        <v>1</v>
      </c>
      <c r="O8" s="5" t="s">
        <v>378</v>
      </c>
      <c r="P8" s="65">
        <v>100</v>
      </c>
      <c r="Q8" s="5"/>
      <c r="R8" s="5"/>
      <c r="S8" s="5"/>
      <c r="T8" s="5"/>
      <c r="U8" s="65"/>
      <c r="V8" s="5"/>
      <c r="W8" s="5"/>
      <c r="X8" s="5"/>
      <c r="Y8" s="5"/>
      <c r="Z8" s="5"/>
      <c r="AA8" s="5"/>
      <c r="AB8" s="5"/>
      <c r="AD8" s="5"/>
      <c r="AE8" s="90" t="s">
        <v>459</v>
      </c>
    </row>
    <row r="9" spans="1:31" ht="45.75">
      <c r="A9" s="75" t="s">
        <v>371</v>
      </c>
      <c r="B9" s="5" t="s">
        <v>373</v>
      </c>
      <c r="C9" s="5">
        <v>1</v>
      </c>
      <c r="D9" s="61" t="s">
        <v>384</v>
      </c>
      <c r="E9" s="9">
        <v>96</v>
      </c>
      <c r="F9" s="9">
        <v>136</v>
      </c>
      <c r="G9" s="84" t="s">
        <v>453</v>
      </c>
      <c r="H9" s="5" t="s">
        <v>380</v>
      </c>
      <c r="I9" s="5" t="s">
        <v>381</v>
      </c>
      <c r="J9" s="5"/>
      <c r="K9" s="5"/>
      <c r="L9" s="5"/>
      <c r="M9" s="5"/>
      <c r="N9" s="5"/>
      <c r="O9" s="76"/>
      <c r="P9" s="65"/>
      <c r="Q9" s="5"/>
      <c r="R9" s="5"/>
      <c r="S9" s="5"/>
      <c r="T9" s="5"/>
      <c r="U9" s="65"/>
      <c r="V9" s="5"/>
      <c r="W9" s="5"/>
      <c r="X9" s="5"/>
      <c r="Y9" s="5"/>
      <c r="Z9" s="5"/>
      <c r="AA9" s="5"/>
      <c r="AB9" s="5"/>
      <c r="AD9" s="5"/>
      <c r="AE9" s="90"/>
    </row>
    <row r="10" spans="1:31" ht="12.75">
      <c r="A10" s="75" t="s">
        <v>371</v>
      </c>
      <c r="B10" s="5" t="s">
        <v>367</v>
      </c>
      <c r="C10" s="5">
        <v>1</v>
      </c>
      <c r="D10" s="61" t="s">
        <v>223</v>
      </c>
      <c r="E10" s="9">
        <v>0</v>
      </c>
      <c r="F10" s="9">
        <v>12</v>
      </c>
      <c r="G10" s="85" t="s">
        <v>454</v>
      </c>
      <c r="H10" s="5">
        <v>1</v>
      </c>
      <c r="I10" s="5">
        <v>2</v>
      </c>
      <c r="J10" s="5">
        <v>4</v>
      </c>
      <c r="K10" s="5">
        <v>4</v>
      </c>
      <c r="L10" s="5">
        <v>3</v>
      </c>
      <c r="M10" s="5" t="s">
        <v>369</v>
      </c>
      <c r="N10" s="5">
        <v>1</v>
      </c>
      <c r="O10" s="5">
        <v>5</v>
      </c>
      <c r="P10" s="66">
        <v>70</v>
      </c>
      <c r="Q10" s="5"/>
      <c r="R10" s="5"/>
      <c r="S10" s="5"/>
      <c r="T10" s="5"/>
      <c r="U10" s="65"/>
      <c r="V10" s="5"/>
      <c r="W10" s="5"/>
      <c r="X10" s="5"/>
      <c r="Y10" s="5"/>
      <c r="Z10" s="5"/>
      <c r="AA10" s="5">
        <v>30</v>
      </c>
      <c r="AB10" s="5"/>
      <c r="AD10" s="5"/>
      <c r="AE10" s="90"/>
    </row>
    <row r="11" spans="1:31" ht="12.75">
      <c r="A11" s="75" t="s">
        <v>371</v>
      </c>
      <c r="B11" s="5" t="s">
        <v>367</v>
      </c>
      <c r="C11" s="5">
        <v>1</v>
      </c>
      <c r="D11" s="61" t="s">
        <v>229</v>
      </c>
      <c r="E11" s="4">
        <v>12</v>
      </c>
      <c r="F11" s="4">
        <v>29</v>
      </c>
      <c r="G11" s="85" t="s">
        <v>454</v>
      </c>
      <c r="H11" s="5">
        <v>1</v>
      </c>
      <c r="I11" s="5">
        <v>2</v>
      </c>
      <c r="J11" s="5">
        <v>2</v>
      </c>
      <c r="K11" s="5">
        <v>3</v>
      </c>
      <c r="L11" s="5">
        <v>1</v>
      </c>
      <c r="M11" s="5" t="s">
        <v>370</v>
      </c>
      <c r="N11" s="5">
        <v>1</v>
      </c>
      <c r="O11" s="5">
        <v>2</v>
      </c>
      <c r="P11" s="65">
        <v>50</v>
      </c>
      <c r="Q11" s="5"/>
      <c r="R11" s="5"/>
      <c r="S11" s="5"/>
      <c r="T11" s="5"/>
      <c r="U11" s="65"/>
      <c r="V11" s="5"/>
      <c r="W11" s="5"/>
      <c r="X11" s="5"/>
      <c r="Y11" s="5"/>
      <c r="Z11" s="5"/>
      <c r="AA11" s="5">
        <v>50</v>
      </c>
      <c r="AB11" s="5"/>
      <c r="AC11" s="5"/>
      <c r="AD11" s="5"/>
      <c r="AE11" s="90"/>
    </row>
    <row r="12" spans="1:31" ht="12.75">
      <c r="A12" s="75" t="s">
        <v>371</v>
      </c>
      <c r="B12" s="5" t="s">
        <v>367</v>
      </c>
      <c r="C12" s="5">
        <v>1</v>
      </c>
      <c r="D12" s="61" t="s">
        <v>368</v>
      </c>
      <c r="E12" s="4">
        <v>29</v>
      </c>
      <c r="F12" s="4">
        <v>36</v>
      </c>
      <c r="G12" s="85" t="s">
        <v>454</v>
      </c>
      <c r="H12" s="5">
        <v>1</v>
      </c>
      <c r="I12" s="5">
        <v>2</v>
      </c>
      <c r="J12" s="5">
        <v>2</v>
      </c>
      <c r="K12" s="5">
        <v>2</v>
      </c>
      <c r="L12" s="5">
        <v>3</v>
      </c>
      <c r="M12" s="5" t="s">
        <v>372</v>
      </c>
      <c r="N12" s="5">
        <v>1</v>
      </c>
      <c r="O12" s="5">
        <v>1</v>
      </c>
      <c r="P12" s="65">
        <v>90</v>
      </c>
      <c r="Q12" s="5"/>
      <c r="R12" s="5"/>
      <c r="S12" s="5"/>
      <c r="T12" s="5"/>
      <c r="U12" s="65"/>
      <c r="V12" s="5"/>
      <c r="W12" s="5"/>
      <c r="X12" s="5"/>
      <c r="Y12" s="5"/>
      <c r="Z12" s="5"/>
      <c r="AA12" s="5">
        <v>10</v>
      </c>
      <c r="AB12" s="5"/>
      <c r="AC12" s="5"/>
      <c r="AD12" s="5"/>
      <c r="AE12" s="90"/>
    </row>
    <row r="13" spans="1:31" ht="12.75">
      <c r="A13" s="75" t="s">
        <v>371</v>
      </c>
      <c r="B13" s="5" t="s">
        <v>367</v>
      </c>
      <c r="C13" s="5">
        <v>1</v>
      </c>
      <c r="D13" s="61" t="s">
        <v>230</v>
      </c>
      <c r="E13" s="4">
        <v>36</v>
      </c>
      <c r="F13" s="4">
        <v>45</v>
      </c>
      <c r="G13" s="85" t="s">
        <v>454</v>
      </c>
      <c r="H13" s="5" t="s">
        <v>56</v>
      </c>
      <c r="I13" s="5" t="s">
        <v>381</v>
      </c>
      <c r="J13" s="5"/>
      <c r="K13" s="5"/>
      <c r="L13" s="5"/>
      <c r="M13" s="5"/>
      <c r="N13" s="5"/>
      <c r="O13" s="5"/>
      <c r="P13" s="65"/>
      <c r="Q13" s="5"/>
      <c r="R13" s="5"/>
      <c r="S13" s="5"/>
      <c r="T13" s="5"/>
      <c r="V13" s="5"/>
      <c r="W13" s="5"/>
      <c r="X13" s="5"/>
      <c r="Y13" s="5"/>
      <c r="Z13" s="5"/>
      <c r="AA13" s="5"/>
      <c r="AB13" s="5"/>
      <c r="AC13" s="5"/>
      <c r="AD13" s="5"/>
      <c r="AE13" s="90"/>
    </row>
    <row r="14" spans="1:31" ht="66">
      <c r="A14" s="75" t="s">
        <v>371</v>
      </c>
      <c r="B14" s="5" t="s">
        <v>385</v>
      </c>
      <c r="C14" s="5">
        <v>1</v>
      </c>
      <c r="D14" s="61" t="s">
        <v>386</v>
      </c>
      <c r="E14" s="9">
        <v>0</v>
      </c>
      <c r="F14" s="9">
        <v>45</v>
      </c>
      <c r="G14" s="84" t="s">
        <v>453</v>
      </c>
      <c r="H14" s="5">
        <v>1</v>
      </c>
      <c r="I14" s="5">
        <v>2</v>
      </c>
      <c r="J14" s="5">
        <v>2</v>
      </c>
      <c r="K14" s="5">
        <v>2</v>
      </c>
      <c r="L14" s="5">
        <v>1</v>
      </c>
      <c r="M14" s="5" t="s">
        <v>374</v>
      </c>
      <c r="N14" s="5">
        <v>1</v>
      </c>
      <c r="O14" s="5">
        <v>2</v>
      </c>
      <c r="P14" s="65">
        <v>100</v>
      </c>
      <c r="Q14" s="5"/>
      <c r="R14" s="5"/>
      <c r="S14" s="5"/>
      <c r="T14" s="5"/>
      <c r="U14" s="65"/>
      <c r="V14" s="5"/>
      <c r="W14" s="5"/>
      <c r="X14" s="5"/>
      <c r="Y14" s="5"/>
      <c r="Z14" s="5"/>
      <c r="AA14" s="5"/>
      <c r="AB14" s="5"/>
      <c r="AD14" s="5"/>
      <c r="AE14" s="90" t="s">
        <v>387</v>
      </c>
    </row>
    <row r="15" spans="1:31" ht="45.75">
      <c r="A15" s="75" t="s">
        <v>371</v>
      </c>
      <c r="B15" s="5" t="s">
        <v>385</v>
      </c>
      <c r="C15" s="5">
        <v>1</v>
      </c>
      <c r="D15" s="61" t="s">
        <v>386</v>
      </c>
      <c r="E15" s="9">
        <v>0</v>
      </c>
      <c r="F15" s="9">
        <v>45</v>
      </c>
      <c r="G15" s="84" t="s">
        <v>453</v>
      </c>
      <c r="H15" s="5">
        <v>2</v>
      </c>
      <c r="I15" s="5">
        <v>2</v>
      </c>
      <c r="J15" s="5">
        <v>4</v>
      </c>
      <c r="K15" s="5">
        <v>5</v>
      </c>
      <c r="L15" s="5">
        <v>1</v>
      </c>
      <c r="M15" s="5" t="s">
        <v>388</v>
      </c>
      <c r="N15" s="5">
        <v>1</v>
      </c>
      <c r="O15" s="5" t="s">
        <v>382</v>
      </c>
      <c r="Q15" s="5"/>
      <c r="R15" s="5"/>
      <c r="S15" s="5"/>
      <c r="T15" s="5"/>
      <c r="U15" s="65"/>
      <c r="V15" s="5"/>
      <c r="W15" s="5"/>
      <c r="X15" s="5"/>
      <c r="Y15" s="5"/>
      <c r="Z15" s="5"/>
      <c r="AA15" s="5">
        <v>100</v>
      </c>
      <c r="AB15" s="5"/>
      <c r="AD15" s="5"/>
      <c r="AE15" s="90" t="s">
        <v>389</v>
      </c>
    </row>
    <row r="16" spans="1:31" ht="45.75">
      <c r="A16" s="75" t="s">
        <v>371</v>
      </c>
      <c r="B16" s="5" t="s">
        <v>385</v>
      </c>
      <c r="C16" s="5">
        <v>1</v>
      </c>
      <c r="D16" s="61" t="s">
        <v>390</v>
      </c>
      <c r="E16" s="4">
        <v>45</v>
      </c>
      <c r="F16" s="4">
        <v>76</v>
      </c>
      <c r="G16" s="84" t="s">
        <v>453</v>
      </c>
      <c r="H16" s="5">
        <v>1</v>
      </c>
      <c r="I16" s="5">
        <v>2</v>
      </c>
      <c r="J16" s="5">
        <v>2</v>
      </c>
      <c r="K16" s="5">
        <v>2</v>
      </c>
      <c r="L16" s="5">
        <v>3</v>
      </c>
      <c r="M16" s="5" t="s">
        <v>377</v>
      </c>
      <c r="N16" s="5">
        <v>1</v>
      </c>
      <c r="O16" s="76">
        <v>1</v>
      </c>
      <c r="P16" s="65">
        <v>100</v>
      </c>
      <c r="Q16" s="5"/>
      <c r="R16" s="5"/>
      <c r="S16" s="5"/>
      <c r="T16" s="5"/>
      <c r="U16" s="65"/>
      <c r="V16" s="5"/>
      <c r="W16" s="5"/>
      <c r="X16" s="5"/>
      <c r="Y16" s="5"/>
      <c r="Z16" s="5"/>
      <c r="AA16" s="5"/>
      <c r="AB16" s="5"/>
      <c r="AD16" s="5"/>
      <c r="AE16" s="90" t="s">
        <v>391</v>
      </c>
    </row>
    <row r="17" spans="1:31" ht="45.75">
      <c r="A17" s="75" t="s">
        <v>371</v>
      </c>
      <c r="B17" s="5" t="s">
        <v>385</v>
      </c>
      <c r="C17" s="5">
        <v>1</v>
      </c>
      <c r="D17" s="61" t="s">
        <v>392</v>
      </c>
      <c r="E17" s="4">
        <v>76</v>
      </c>
      <c r="F17" s="4">
        <v>119</v>
      </c>
      <c r="G17" s="84" t="s">
        <v>453</v>
      </c>
      <c r="H17" s="5">
        <v>1</v>
      </c>
      <c r="I17" s="5">
        <v>2</v>
      </c>
      <c r="J17" s="5">
        <v>2</v>
      </c>
      <c r="K17" s="5">
        <v>2</v>
      </c>
      <c r="L17" s="5">
        <v>3</v>
      </c>
      <c r="M17" s="5" t="s">
        <v>377</v>
      </c>
      <c r="N17" s="5">
        <v>1</v>
      </c>
      <c r="O17" s="76">
        <v>1</v>
      </c>
      <c r="P17" s="65">
        <v>100</v>
      </c>
      <c r="Q17" s="5"/>
      <c r="R17" s="5"/>
      <c r="S17" s="5"/>
      <c r="T17" s="5"/>
      <c r="U17" s="65"/>
      <c r="V17" s="5"/>
      <c r="W17" s="5"/>
      <c r="X17" s="5"/>
      <c r="Y17" s="5"/>
      <c r="Z17" s="5"/>
      <c r="AA17" s="5"/>
      <c r="AB17" s="5"/>
      <c r="AD17" s="5"/>
      <c r="AE17" s="90" t="s">
        <v>393</v>
      </c>
    </row>
    <row r="18" spans="1:31" ht="45.75">
      <c r="A18" s="75" t="s">
        <v>371</v>
      </c>
      <c r="B18" s="5" t="s">
        <v>385</v>
      </c>
      <c r="C18" s="5">
        <v>1</v>
      </c>
      <c r="D18" s="61" t="s">
        <v>392</v>
      </c>
      <c r="E18" s="4">
        <v>76</v>
      </c>
      <c r="F18" s="4">
        <v>119</v>
      </c>
      <c r="G18" s="84" t="s">
        <v>453</v>
      </c>
      <c r="H18" s="5">
        <v>2</v>
      </c>
      <c r="I18" s="5">
        <v>2</v>
      </c>
      <c r="J18" s="5">
        <v>2</v>
      </c>
      <c r="K18" s="5">
        <v>2</v>
      </c>
      <c r="L18" s="5">
        <v>9</v>
      </c>
      <c r="M18" s="5" t="s">
        <v>377</v>
      </c>
      <c r="N18" s="5">
        <v>1</v>
      </c>
      <c r="O18" s="5" t="s">
        <v>382</v>
      </c>
      <c r="P18" s="65">
        <v>95</v>
      </c>
      <c r="Q18" s="5">
        <v>2</v>
      </c>
      <c r="R18" s="5"/>
      <c r="S18" s="5"/>
      <c r="T18" s="5"/>
      <c r="U18" s="65"/>
      <c r="V18" s="5"/>
      <c r="W18" s="5"/>
      <c r="X18" s="5"/>
      <c r="Y18" s="5"/>
      <c r="Z18" s="5"/>
      <c r="AA18" s="5">
        <v>3</v>
      </c>
      <c r="AB18" s="5"/>
      <c r="AD18" s="5"/>
      <c r="AE18" s="90" t="s">
        <v>394</v>
      </c>
    </row>
    <row r="19" spans="1:31" ht="45.75">
      <c r="A19" s="75" t="s">
        <v>371</v>
      </c>
      <c r="B19" s="5" t="s">
        <v>385</v>
      </c>
      <c r="C19" s="5">
        <v>1</v>
      </c>
      <c r="D19" s="61" t="s">
        <v>392</v>
      </c>
      <c r="E19" s="4">
        <v>76</v>
      </c>
      <c r="F19" s="4">
        <v>119</v>
      </c>
      <c r="G19" s="84" t="s">
        <v>453</v>
      </c>
      <c r="H19" s="5">
        <v>3</v>
      </c>
      <c r="I19" s="5">
        <v>2</v>
      </c>
      <c r="J19" s="5">
        <v>4</v>
      </c>
      <c r="K19" s="5">
        <v>4</v>
      </c>
      <c r="L19" s="5">
        <v>3</v>
      </c>
      <c r="M19" s="5" t="s">
        <v>388</v>
      </c>
      <c r="N19" s="5">
        <v>1</v>
      </c>
      <c r="O19" s="5" t="s">
        <v>382</v>
      </c>
      <c r="P19" s="65"/>
      <c r="Q19" s="5"/>
      <c r="R19" s="5"/>
      <c r="S19" s="5"/>
      <c r="T19" s="5"/>
      <c r="U19" s="65"/>
      <c r="V19" s="5"/>
      <c r="W19" s="5"/>
      <c r="X19" s="5"/>
      <c r="Y19" s="5"/>
      <c r="Z19" s="5"/>
      <c r="AA19" s="5">
        <v>100</v>
      </c>
      <c r="AB19" s="5"/>
      <c r="AD19" s="5"/>
      <c r="AE19" s="90" t="s">
        <v>395</v>
      </c>
    </row>
    <row r="20" spans="1:31" ht="45.75">
      <c r="A20" s="75" t="s">
        <v>371</v>
      </c>
      <c r="B20" s="5" t="s">
        <v>385</v>
      </c>
      <c r="C20" s="5">
        <v>1</v>
      </c>
      <c r="D20" s="61" t="s">
        <v>396</v>
      </c>
      <c r="E20" s="4">
        <v>119</v>
      </c>
      <c r="F20" s="4">
        <v>126</v>
      </c>
      <c r="G20" s="84" t="s">
        <v>453</v>
      </c>
      <c r="H20" s="5">
        <v>1</v>
      </c>
      <c r="I20" s="5">
        <v>2</v>
      </c>
      <c r="J20" s="5">
        <v>2</v>
      </c>
      <c r="K20" s="5">
        <v>3</v>
      </c>
      <c r="L20" s="5">
        <v>3</v>
      </c>
      <c r="M20" s="5" t="s">
        <v>377</v>
      </c>
      <c r="N20" s="5">
        <v>1</v>
      </c>
      <c r="O20" s="76">
        <v>3</v>
      </c>
      <c r="P20" s="65">
        <v>100</v>
      </c>
      <c r="Q20" s="5"/>
      <c r="R20" s="5"/>
      <c r="S20" s="5"/>
      <c r="T20" s="5"/>
      <c r="U20" s="65"/>
      <c r="V20" s="5"/>
      <c r="W20" s="5"/>
      <c r="X20" s="5"/>
      <c r="Y20" s="5"/>
      <c r="Z20" s="5"/>
      <c r="AA20" s="5"/>
      <c r="AB20" s="5"/>
      <c r="AD20" s="5"/>
      <c r="AE20" s="90"/>
    </row>
    <row r="21" spans="1:31" ht="45.75">
      <c r="A21" s="75" t="s">
        <v>371</v>
      </c>
      <c r="B21" s="5" t="s">
        <v>385</v>
      </c>
      <c r="C21" s="5">
        <v>2</v>
      </c>
      <c r="D21" s="61" t="s">
        <v>184</v>
      </c>
      <c r="E21" s="4">
        <v>0</v>
      </c>
      <c r="F21" s="4">
        <v>65</v>
      </c>
      <c r="G21" s="84" t="s">
        <v>453</v>
      </c>
      <c r="H21" s="5">
        <v>1</v>
      </c>
      <c r="I21" s="5">
        <v>2</v>
      </c>
      <c r="J21" s="5">
        <v>2</v>
      </c>
      <c r="K21" s="5">
        <v>3</v>
      </c>
      <c r="L21" s="5">
        <v>3</v>
      </c>
      <c r="M21" s="5" t="s">
        <v>397</v>
      </c>
      <c r="N21" s="5">
        <v>1</v>
      </c>
      <c r="O21" s="5">
        <v>3</v>
      </c>
      <c r="P21" s="66">
        <v>100</v>
      </c>
      <c r="Q21" s="5"/>
      <c r="R21" s="5"/>
      <c r="T21" s="5"/>
      <c r="U21" s="65"/>
      <c r="V21" s="5"/>
      <c r="W21" s="5"/>
      <c r="X21" s="5"/>
      <c r="Y21" s="5"/>
      <c r="Z21" s="5"/>
      <c r="AA21" s="5"/>
      <c r="AB21" s="5"/>
      <c r="AC21" s="5"/>
      <c r="AD21" s="5"/>
      <c r="AE21" s="90"/>
    </row>
    <row r="22" spans="1:31" ht="45.75">
      <c r="A22" s="75" t="s">
        <v>371</v>
      </c>
      <c r="B22" s="5" t="s">
        <v>385</v>
      </c>
      <c r="C22" s="5">
        <v>2</v>
      </c>
      <c r="D22" s="61" t="s">
        <v>184</v>
      </c>
      <c r="E22" s="4">
        <v>0</v>
      </c>
      <c r="F22" s="4">
        <v>65</v>
      </c>
      <c r="G22" s="84" t="s">
        <v>453</v>
      </c>
      <c r="H22" s="5">
        <v>1</v>
      </c>
      <c r="I22" s="5">
        <v>2</v>
      </c>
      <c r="J22" s="5">
        <v>2</v>
      </c>
      <c r="K22" s="5">
        <v>3</v>
      </c>
      <c r="L22" s="5">
        <v>3</v>
      </c>
      <c r="M22" s="5" t="s">
        <v>388</v>
      </c>
      <c r="N22" s="5">
        <v>1</v>
      </c>
      <c r="O22" s="5" t="s">
        <v>378</v>
      </c>
      <c r="P22" s="65"/>
      <c r="Q22" s="5"/>
      <c r="R22" s="5"/>
      <c r="S22" s="5"/>
      <c r="T22" s="5"/>
      <c r="U22" s="65"/>
      <c r="V22" s="5"/>
      <c r="W22" s="5"/>
      <c r="X22" s="5"/>
      <c r="Y22" s="5"/>
      <c r="Z22" s="5"/>
      <c r="AA22" s="5">
        <v>100</v>
      </c>
      <c r="AB22" s="5"/>
      <c r="AC22" s="5"/>
      <c r="AD22" s="5"/>
      <c r="AE22" s="90" t="s">
        <v>398</v>
      </c>
    </row>
    <row r="23" spans="1:31" ht="52.5">
      <c r="A23" s="75" t="s">
        <v>371</v>
      </c>
      <c r="B23" s="5" t="s">
        <v>385</v>
      </c>
      <c r="C23" s="5">
        <v>2</v>
      </c>
      <c r="D23" s="61" t="s">
        <v>399</v>
      </c>
      <c r="E23" s="4">
        <v>65</v>
      </c>
      <c r="F23" s="4">
        <v>113</v>
      </c>
      <c r="G23" s="84" t="s">
        <v>453</v>
      </c>
      <c r="H23" s="5">
        <v>1</v>
      </c>
      <c r="I23" s="5">
        <v>2</v>
      </c>
      <c r="J23" s="5">
        <v>2</v>
      </c>
      <c r="K23" s="5">
        <v>3</v>
      </c>
      <c r="L23" s="5">
        <v>3</v>
      </c>
      <c r="M23" s="5" t="s">
        <v>397</v>
      </c>
      <c r="N23" s="5">
        <v>1</v>
      </c>
      <c r="O23" s="5">
        <v>1</v>
      </c>
      <c r="P23" s="66">
        <v>100</v>
      </c>
      <c r="Q23" s="5"/>
      <c r="R23" s="5"/>
      <c r="S23" s="5"/>
      <c r="T23" s="5"/>
      <c r="U23" s="65"/>
      <c r="V23" s="5"/>
      <c r="W23" s="5"/>
      <c r="X23" s="5"/>
      <c r="Y23" s="5"/>
      <c r="Z23" s="5"/>
      <c r="AA23" s="5"/>
      <c r="AB23" s="5"/>
      <c r="AC23" s="5"/>
      <c r="AD23" s="5"/>
      <c r="AE23" s="90" t="s">
        <v>400</v>
      </c>
    </row>
    <row r="24" spans="1:31" ht="45.75">
      <c r="A24" s="75" t="s">
        <v>371</v>
      </c>
      <c r="B24" s="5" t="s">
        <v>385</v>
      </c>
      <c r="C24" s="5">
        <v>2</v>
      </c>
      <c r="D24" s="61" t="s">
        <v>399</v>
      </c>
      <c r="E24" s="4">
        <v>65</v>
      </c>
      <c r="F24" s="4">
        <v>113</v>
      </c>
      <c r="G24" s="84" t="s">
        <v>453</v>
      </c>
      <c r="H24" s="5">
        <v>2</v>
      </c>
      <c r="I24" s="5">
        <v>2</v>
      </c>
      <c r="J24" s="5">
        <v>2</v>
      </c>
      <c r="K24" s="5">
        <v>4</v>
      </c>
      <c r="L24" s="5">
        <v>3</v>
      </c>
      <c r="M24" s="5" t="s">
        <v>388</v>
      </c>
      <c r="N24" s="5">
        <v>1</v>
      </c>
      <c r="O24" s="5" t="s">
        <v>378</v>
      </c>
      <c r="P24" s="65"/>
      <c r="Q24" s="5"/>
      <c r="R24" s="5"/>
      <c r="S24" s="5"/>
      <c r="T24" s="5"/>
      <c r="U24" s="65"/>
      <c r="V24" s="5"/>
      <c r="W24" s="5"/>
      <c r="X24" s="5"/>
      <c r="Y24" s="5"/>
      <c r="Z24" s="5"/>
      <c r="AA24" s="5">
        <v>100</v>
      </c>
      <c r="AB24" s="5"/>
      <c r="AC24" s="5"/>
      <c r="AD24" s="5"/>
      <c r="AE24" s="90"/>
    </row>
    <row r="25" spans="1:31" ht="45.75">
      <c r="A25" s="75" t="s">
        <v>371</v>
      </c>
      <c r="B25" s="5" t="s">
        <v>401</v>
      </c>
      <c r="C25" s="5">
        <v>1</v>
      </c>
      <c r="D25" s="61" t="s">
        <v>402</v>
      </c>
      <c r="E25" s="4">
        <v>0</v>
      </c>
      <c r="F25" s="4">
        <v>6</v>
      </c>
      <c r="G25" s="84" t="s">
        <v>453</v>
      </c>
      <c r="H25" s="5">
        <v>1</v>
      </c>
      <c r="I25" s="5">
        <v>2</v>
      </c>
      <c r="J25" s="5">
        <v>4</v>
      </c>
      <c r="K25" s="5">
        <v>3</v>
      </c>
      <c r="L25" s="5">
        <v>3</v>
      </c>
      <c r="M25" s="5" t="s">
        <v>388</v>
      </c>
      <c r="N25" s="5">
        <v>1</v>
      </c>
      <c r="O25" s="76" t="s">
        <v>382</v>
      </c>
      <c r="P25" s="65"/>
      <c r="Q25" s="5"/>
      <c r="R25" s="5"/>
      <c r="S25" s="5"/>
      <c r="T25" s="5"/>
      <c r="U25" s="65"/>
      <c r="V25" s="5"/>
      <c r="W25" s="5"/>
      <c r="X25" s="5"/>
      <c r="Y25" s="5"/>
      <c r="Z25" s="5"/>
      <c r="AA25" s="5">
        <v>100</v>
      </c>
      <c r="AB25" s="5"/>
      <c r="AC25" s="5"/>
      <c r="AD25" s="5"/>
      <c r="AE25" s="90" t="s">
        <v>403</v>
      </c>
    </row>
    <row r="26" spans="1:31" ht="45.75">
      <c r="A26" s="75" t="s">
        <v>371</v>
      </c>
      <c r="B26" s="5" t="s">
        <v>401</v>
      </c>
      <c r="C26" s="5">
        <v>1</v>
      </c>
      <c r="D26" s="61" t="s">
        <v>402</v>
      </c>
      <c r="E26" s="4">
        <v>0</v>
      </c>
      <c r="F26" s="4">
        <v>6</v>
      </c>
      <c r="G26" s="84" t="s">
        <v>453</v>
      </c>
      <c r="H26" s="5">
        <v>2</v>
      </c>
      <c r="I26" s="5">
        <v>2</v>
      </c>
      <c r="J26" s="5">
        <v>2</v>
      </c>
      <c r="K26" s="5">
        <v>3</v>
      </c>
      <c r="L26" s="5">
        <v>9</v>
      </c>
      <c r="M26" s="5" t="s">
        <v>377</v>
      </c>
      <c r="N26" s="5">
        <v>1</v>
      </c>
      <c r="O26" s="76">
        <v>1</v>
      </c>
      <c r="P26" s="65">
        <v>95</v>
      </c>
      <c r="Q26" s="5"/>
      <c r="R26" s="5"/>
      <c r="S26" s="5"/>
      <c r="T26" s="5"/>
      <c r="U26" s="65"/>
      <c r="V26" s="5"/>
      <c r="W26" s="5"/>
      <c r="X26" s="5"/>
      <c r="Y26" s="5"/>
      <c r="Z26" s="5"/>
      <c r="AA26" s="5">
        <v>95</v>
      </c>
      <c r="AB26" s="5"/>
      <c r="AC26" s="5"/>
      <c r="AD26" s="5"/>
      <c r="AE26" s="90" t="s">
        <v>460</v>
      </c>
    </row>
    <row r="27" spans="1:31" ht="45.75">
      <c r="A27" s="75" t="s">
        <v>371</v>
      </c>
      <c r="B27" s="5" t="s">
        <v>401</v>
      </c>
      <c r="C27" s="5">
        <v>1</v>
      </c>
      <c r="D27" s="61" t="s">
        <v>404</v>
      </c>
      <c r="E27" s="4">
        <v>6</v>
      </c>
      <c r="F27" s="4">
        <v>18</v>
      </c>
      <c r="G27" s="84" t="s">
        <v>453</v>
      </c>
      <c r="H27" s="5">
        <v>1</v>
      </c>
      <c r="I27" s="5">
        <v>2</v>
      </c>
      <c r="J27" s="5">
        <v>2</v>
      </c>
      <c r="K27" s="5">
        <v>3</v>
      </c>
      <c r="L27" s="5">
        <v>3</v>
      </c>
      <c r="M27" s="5" t="s">
        <v>377</v>
      </c>
      <c r="N27" s="5">
        <v>1</v>
      </c>
      <c r="O27" s="5">
        <v>3</v>
      </c>
      <c r="P27" s="65">
        <v>100</v>
      </c>
      <c r="Q27" s="5"/>
      <c r="R27" s="5"/>
      <c r="S27" s="5"/>
      <c r="T27" s="5"/>
      <c r="U27" s="65"/>
      <c r="V27" s="5"/>
      <c r="W27" s="5"/>
      <c r="X27" s="5"/>
      <c r="Y27" s="5"/>
      <c r="Z27" s="5"/>
      <c r="AA27" s="5"/>
      <c r="AB27" s="5"/>
      <c r="AC27" s="5"/>
      <c r="AD27" s="5"/>
      <c r="AE27" s="90"/>
    </row>
    <row r="28" spans="1:31" ht="45.75">
      <c r="A28" s="75" t="s">
        <v>371</v>
      </c>
      <c r="B28" s="5" t="s">
        <v>401</v>
      </c>
      <c r="C28" s="5">
        <v>1</v>
      </c>
      <c r="D28" s="62" t="s">
        <v>127</v>
      </c>
      <c r="E28" s="61" t="s">
        <v>405</v>
      </c>
      <c r="F28" s="4">
        <v>23</v>
      </c>
      <c r="G28" s="84" t="s">
        <v>453</v>
      </c>
      <c r="H28" s="5">
        <v>1</v>
      </c>
      <c r="I28" s="5">
        <v>2</v>
      </c>
      <c r="J28" s="5">
        <v>4</v>
      </c>
      <c r="K28" s="5">
        <v>3</v>
      </c>
      <c r="L28" s="5">
        <v>3</v>
      </c>
      <c r="M28" s="5" t="s">
        <v>388</v>
      </c>
      <c r="N28" s="5">
        <v>1</v>
      </c>
      <c r="O28" s="5">
        <v>5</v>
      </c>
      <c r="P28" s="66">
        <v>70</v>
      </c>
      <c r="Q28" s="5"/>
      <c r="R28" s="5"/>
      <c r="S28" s="5"/>
      <c r="T28" s="5"/>
      <c r="U28" s="65"/>
      <c r="V28" s="5"/>
      <c r="W28" s="5"/>
      <c r="X28" s="5"/>
      <c r="Y28" s="5"/>
      <c r="Z28" s="5"/>
      <c r="AA28" s="5">
        <v>30</v>
      </c>
      <c r="AB28" s="5"/>
      <c r="AC28" s="5"/>
      <c r="AD28" s="5"/>
      <c r="AE28" s="90" t="s">
        <v>406</v>
      </c>
    </row>
    <row r="29" spans="1:31" ht="45.75">
      <c r="A29" s="75" t="s">
        <v>371</v>
      </c>
      <c r="B29" s="5" t="s">
        <v>401</v>
      </c>
      <c r="C29" s="5">
        <v>1</v>
      </c>
      <c r="D29" s="61" t="s">
        <v>407</v>
      </c>
      <c r="E29" s="4">
        <v>23</v>
      </c>
      <c r="F29" s="4">
        <v>27</v>
      </c>
      <c r="G29" s="84" t="s">
        <v>453</v>
      </c>
      <c r="H29" s="5">
        <v>1</v>
      </c>
      <c r="I29" s="5">
        <v>2</v>
      </c>
      <c r="J29" s="5">
        <v>4</v>
      </c>
      <c r="K29" s="5">
        <v>3</v>
      </c>
      <c r="L29" s="5">
        <v>3</v>
      </c>
      <c r="M29" s="5" t="s">
        <v>388</v>
      </c>
      <c r="N29" s="5">
        <v>1</v>
      </c>
      <c r="O29" s="5">
        <v>5</v>
      </c>
      <c r="P29" s="66">
        <v>5</v>
      </c>
      <c r="Q29" s="5"/>
      <c r="R29" s="5"/>
      <c r="S29" s="5"/>
      <c r="T29" s="5"/>
      <c r="U29" s="65"/>
      <c r="V29" s="5"/>
      <c r="W29" s="5"/>
      <c r="X29" s="5"/>
      <c r="Y29" s="5"/>
      <c r="Z29" s="5"/>
      <c r="AA29" s="5">
        <v>95</v>
      </c>
      <c r="AB29" s="5"/>
      <c r="AC29" s="5"/>
      <c r="AD29" s="5"/>
      <c r="AE29" s="90" t="s">
        <v>408</v>
      </c>
    </row>
    <row r="30" spans="1:31" ht="45.75">
      <c r="A30" s="75" t="s">
        <v>371</v>
      </c>
      <c r="B30" s="5" t="s">
        <v>401</v>
      </c>
      <c r="C30" s="5">
        <v>1</v>
      </c>
      <c r="D30" s="61" t="s">
        <v>368</v>
      </c>
      <c r="E30" s="4">
        <v>27</v>
      </c>
      <c r="F30" s="4">
        <v>32</v>
      </c>
      <c r="G30" s="84" t="s">
        <v>453</v>
      </c>
      <c r="H30" s="5">
        <v>1</v>
      </c>
      <c r="I30" s="5">
        <v>2</v>
      </c>
      <c r="J30" s="5">
        <v>2</v>
      </c>
      <c r="K30" s="5">
        <v>2</v>
      </c>
      <c r="L30" s="5">
        <v>1</v>
      </c>
      <c r="M30" s="5" t="s">
        <v>374</v>
      </c>
      <c r="N30" s="5">
        <v>1</v>
      </c>
      <c r="O30" s="5">
        <v>1</v>
      </c>
      <c r="P30" s="65">
        <v>100</v>
      </c>
      <c r="Q30" s="5"/>
      <c r="R30" s="5"/>
      <c r="S30" s="5"/>
      <c r="T30" s="5"/>
      <c r="V30" s="5"/>
      <c r="W30" s="5"/>
      <c r="X30" s="5"/>
      <c r="Y30" s="5"/>
      <c r="Z30" s="5"/>
      <c r="AA30" s="5"/>
      <c r="AB30" s="5"/>
      <c r="AC30" s="5"/>
      <c r="AD30" s="5"/>
      <c r="AE30" s="90" t="s">
        <v>409</v>
      </c>
    </row>
    <row r="31" spans="1:31" ht="45.75">
      <c r="A31" s="75" t="s">
        <v>371</v>
      </c>
      <c r="B31" s="5" t="s">
        <v>401</v>
      </c>
      <c r="C31" s="5">
        <v>1</v>
      </c>
      <c r="D31" s="61" t="s">
        <v>368</v>
      </c>
      <c r="E31" s="4">
        <v>27</v>
      </c>
      <c r="F31" s="4">
        <v>32</v>
      </c>
      <c r="G31" s="84" t="s">
        <v>453</v>
      </c>
      <c r="H31" s="5">
        <v>2</v>
      </c>
      <c r="I31" s="5">
        <v>2</v>
      </c>
      <c r="J31" s="5">
        <v>4</v>
      </c>
      <c r="K31" s="5">
        <v>3</v>
      </c>
      <c r="L31" s="5">
        <v>3</v>
      </c>
      <c r="M31" s="5" t="s">
        <v>374</v>
      </c>
      <c r="N31" s="5">
        <v>1</v>
      </c>
      <c r="O31" s="5" t="s">
        <v>382</v>
      </c>
      <c r="P31" s="66">
        <v>70</v>
      </c>
      <c r="Q31" s="5"/>
      <c r="R31" s="5"/>
      <c r="S31" s="5"/>
      <c r="T31" s="5"/>
      <c r="U31" s="65"/>
      <c r="V31" s="5"/>
      <c r="W31" s="5"/>
      <c r="X31" s="5"/>
      <c r="Y31" s="5"/>
      <c r="Z31" s="5"/>
      <c r="AA31" s="5">
        <v>30</v>
      </c>
      <c r="AB31" s="5"/>
      <c r="AC31" s="5"/>
      <c r="AD31" s="5"/>
      <c r="AE31" s="90" t="s">
        <v>410</v>
      </c>
    </row>
    <row r="32" spans="1:31" ht="45.75">
      <c r="A32" s="75" t="s">
        <v>371</v>
      </c>
      <c r="B32" s="5" t="s">
        <v>401</v>
      </c>
      <c r="C32" s="5">
        <v>1</v>
      </c>
      <c r="D32" s="61" t="s">
        <v>368</v>
      </c>
      <c r="E32" s="4">
        <v>27</v>
      </c>
      <c r="F32" s="4">
        <v>32</v>
      </c>
      <c r="G32" s="84" t="s">
        <v>453</v>
      </c>
      <c r="H32" s="5">
        <v>3</v>
      </c>
      <c r="I32" s="5">
        <v>2</v>
      </c>
      <c r="J32" s="5">
        <v>4</v>
      </c>
      <c r="K32" s="5">
        <v>3</v>
      </c>
      <c r="L32" s="5">
        <v>3</v>
      </c>
      <c r="M32" s="5" t="s">
        <v>388</v>
      </c>
      <c r="N32" s="5">
        <v>1</v>
      </c>
      <c r="O32" s="5" t="s">
        <v>382</v>
      </c>
      <c r="P32" s="65"/>
      <c r="Q32" s="5"/>
      <c r="R32" s="5"/>
      <c r="S32" s="5"/>
      <c r="T32" s="5"/>
      <c r="V32" s="5"/>
      <c r="W32" s="5"/>
      <c r="X32" s="5"/>
      <c r="Y32" s="5"/>
      <c r="Z32" s="5"/>
      <c r="AA32" s="5">
        <v>100</v>
      </c>
      <c r="AB32" s="5"/>
      <c r="AC32" s="5"/>
      <c r="AD32" s="5"/>
      <c r="AE32" s="90" t="s">
        <v>411</v>
      </c>
    </row>
    <row r="33" spans="1:31" ht="66">
      <c r="A33" s="75" t="s">
        <v>371</v>
      </c>
      <c r="B33" s="5" t="s">
        <v>401</v>
      </c>
      <c r="C33" s="5">
        <v>1</v>
      </c>
      <c r="D33" s="61" t="s">
        <v>412</v>
      </c>
      <c r="E33" s="4">
        <v>32</v>
      </c>
      <c r="F33" s="4">
        <v>38</v>
      </c>
      <c r="G33" s="84" t="s">
        <v>453</v>
      </c>
      <c r="H33" s="5">
        <v>1</v>
      </c>
      <c r="I33" s="5">
        <v>2</v>
      </c>
      <c r="J33" s="5">
        <v>2</v>
      </c>
      <c r="K33" s="5">
        <v>4</v>
      </c>
      <c r="L33" s="5">
        <v>9</v>
      </c>
      <c r="M33" s="5" t="s">
        <v>377</v>
      </c>
      <c r="N33" s="5">
        <v>9</v>
      </c>
      <c r="O33" s="5">
        <v>2</v>
      </c>
      <c r="P33" s="65">
        <v>98</v>
      </c>
      <c r="Q33" s="5">
        <v>2</v>
      </c>
      <c r="R33" s="5"/>
      <c r="S33" s="5"/>
      <c r="T33" s="5"/>
      <c r="U33" s="65"/>
      <c r="V33" s="5"/>
      <c r="W33" s="5"/>
      <c r="X33" s="5"/>
      <c r="Y33" s="5"/>
      <c r="Z33" s="5"/>
      <c r="AA33" s="5"/>
      <c r="AB33" s="5"/>
      <c r="AC33" s="5"/>
      <c r="AD33" s="5"/>
      <c r="AE33" s="90" t="s">
        <v>413</v>
      </c>
    </row>
    <row r="34" spans="1:31" ht="45.75">
      <c r="A34" s="75" t="s">
        <v>371</v>
      </c>
      <c r="B34" s="5" t="s">
        <v>401</v>
      </c>
      <c r="C34" s="5">
        <v>1</v>
      </c>
      <c r="D34" s="61" t="s">
        <v>390</v>
      </c>
      <c r="E34" s="4">
        <v>38</v>
      </c>
      <c r="F34" s="4">
        <v>52</v>
      </c>
      <c r="G34" s="84" t="s">
        <v>453</v>
      </c>
      <c r="H34" s="5">
        <v>1</v>
      </c>
      <c r="I34" s="5">
        <v>2</v>
      </c>
      <c r="J34" s="5">
        <v>4</v>
      </c>
      <c r="K34" s="5">
        <v>3</v>
      </c>
      <c r="L34" s="5">
        <v>9</v>
      </c>
      <c r="M34" s="5" t="s">
        <v>377</v>
      </c>
      <c r="N34" s="5">
        <v>9</v>
      </c>
      <c r="O34" s="5">
        <v>1</v>
      </c>
      <c r="P34" s="66">
        <v>99</v>
      </c>
      <c r="Q34" s="5">
        <v>1</v>
      </c>
      <c r="R34" s="5"/>
      <c r="S34" s="5"/>
      <c r="T34" s="5"/>
      <c r="U34" s="65"/>
      <c r="V34" s="5"/>
      <c r="W34" s="5"/>
      <c r="X34" s="5"/>
      <c r="Y34" s="5"/>
      <c r="Z34" s="5"/>
      <c r="AA34" s="5"/>
      <c r="AB34" s="5"/>
      <c r="AC34" s="5"/>
      <c r="AD34" s="5"/>
      <c r="AE34" s="90" t="s">
        <v>414</v>
      </c>
    </row>
    <row r="35" spans="1:31" ht="66">
      <c r="A35" s="75" t="s">
        <v>371</v>
      </c>
      <c r="B35" s="5" t="s">
        <v>401</v>
      </c>
      <c r="C35" s="5">
        <v>1</v>
      </c>
      <c r="D35" s="61" t="s">
        <v>390</v>
      </c>
      <c r="E35" s="4">
        <v>38</v>
      </c>
      <c r="F35" s="4">
        <v>52</v>
      </c>
      <c r="G35" s="84" t="s">
        <v>453</v>
      </c>
      <c r="H35" s="5">
        <v>2</v>
      </c>
      <c r="I35" s="5">
        <v>2</v>
      </c>
      <c r="J35" s="5">
        <v>2</v>
      </c>
      <c r="K35" s="5">
        <v>4</v>
      </c>
      <c r="L35" s="5">
        <v>9</v>
      </c>
      <c r="M35" s="5" t="s">
        <v>377</v>
      </c>
      <c r="N35" s="5">
        <v>9</v>
      </c>
      <c r="O35" s="5">
        <v>2</v>
      </c>
      <c r="P35" s="65">
        <v>98</v>
      </c>
      <c r="Q35" s="5"/>
      <c r="R35" s="5"/>
      <c r="S35" s="5"/>
      <c r="T35" s="5"/>
      <c r="U35" s="65"/>
      <c r="V35" s="5"/>
      <c r="W35" s="5"/>
      <c r="X35" s="5"/>
      <c r="Y35" s="5"/>
      <c r="Z35" s="5"/>
      <c r="AA35" s="5">
        <v>2</v>
      </c>
      <c r="AB35" s="5"/>
      <c r="AC35" s="5"/>
      <c r="AD35" s="5"/>
      <c r="AE35" s="90" t="s">
        <v>415</v>
      </c>
    </row>
    <row r="36" spans="1:31" ht="92.25">
      <c r="A36" s="75" t="s">
        <v>371</v>
      </c>
      <c r="B36" s="5" t="s">
        <v>401</v>
      </c>
      <c r="C36" s="5">
        <v>1</v>
      </c>
      <c r="D36" s="61" t="s">
        <v>416</v>
      </c>
      <c r="E36" s="4">
        <v>52</v>
      </c>
      <c r="F36" s="4">
        <v>112</v>
      </c>
      <c r="G36" s="84" t="s">
        <v>453</v>
      </c>
      <c r="H36" s="5">
        <v>1</v>
      </c>
      <c r="I36" s="5">
        <v>2</v>
      </c>
      <c r="J36" s="5">
        <v>2</v>
      </c>
      <c r="K36" s="5">
        <v>3</v>
      </c>
      <c r="L36" s="5">
        <v>9</v>
      </c>
      <c r="M36" s="5" t="s">
        <v>377</v>
      </c>
      <c r="N36" s="5">
        <v>9</v>
      </c>
      <c r="O36" s="5">
        <v>1</v>
      </c>
      <c r="P36" s="66">
        <v>99</v>
      </c>
      <c r="Q36" s="5">
        <v>1</v>
      </c>
      <c r="R36" s="5"/>
      <c r="S36" s="5"/>
      <c r="T36" s="5"/>
      <c r="U36" s="65"/>
      <c r="V36" s="5"/>
      <c r="W36" s="5"/>
      <c r="X36" s="5"/>
      <c r="Y36" s="5"/>
      <c r="Z36" s="5"/>
      <c r="AA36" s="5"/>
      <c r="AB36" s="5"/>
      <c r="AC36" s="5"/>
      <c r="AD36" s="5"/>
      <c r="AE36" s="90" t="s">
        <v>417</v>
      </c>
    </row>
    <row r="37" spans="1:31" ht="26.25">
      <c r="A37" s="75" t="s">
        <v>371</v>
      </c>
      <c r="B37" s="5" t="s">
        <v>401</v>
      </c>
      <c r="C37" s="5">
        <v>1</v>
      </c>
      <c r="D37" s="61" t="s">
        <v>376</v>
      </c>
      <c r="E37" s="4">
        <v>112</v>
      </c>
      <c r="F37" s="4">
        <v>130</v>
      </c>
      <c r="G37" s="84"/>
      <c r="H37" s="5" t="s">
        <v>418</v>
      </c>
      <c r="I37" s="5"/>
      <c r="J37" s="5"/>
      <c r="K37" s="5"/>
      <c r="L37" s="5"/>
      <c r="M37" s="5"/>
      <c r="N37" s="5"/>
      <c r="O37" s="5"/>
      <c r="Q37" s="5"/>
      <c r="R37" s="5"/>
      <c r="S37" s="5"/>
      <c r="T37" s="5"/>
      <c r="U37" s="65"/>
      <c r="V37" s="5"/>
      <c r="W37" s="5"/>
      <c r="X37" s="5"/>
      <c r="Y37" s="5"/>
      <c r="Z37" s="5"/>
      <c r="AA37" s="5"/>
      <c r="AB37" s="5"/>
      <c r="AC37" s="5"/>
      <c r="AD37" s="5"/>
      <c r="AE37" s="90"/>
    </row>
    <row r="38" spans="1:31" ht="78.75">
      <c r="A38" s="75" t="s">
        <v>371</v>
      </c>
      <c r="B38" s="5" t="s">
        <v>401</v>
      </c>
      <c r="C38" s="5">
        <v>1</v>
      </c>
      <c r="D38" s="61" t="s">
        <v>232</v>
      </c>
      <c r="E38" s="4">
        <v>130</v>
      </c>
      <c r="F38" s="4">
        <v>149</v>
      </c>
      <c r="G38" s="84" t="s">
        <v>453</v>
      </c>
      <c r="H38" s="5">
        <v>1</v>
      </c>
      <c r="I38" s="5">
        <v>2</v>
      </c>
      <c r="J38" s="5">
        <v>2</v>
      </c>
      <c r="K38" s="5">
        <v>3</v>
      </c>
      <c r="L38" s="5">
        <v>9</v>
      </c>
      <c r="M38" s="5" t="s">
        <v>377</v>
      </c>
      <c r="N38" s="5">
        <v>9</v>
      </c>
      <c r="O38" s="5">
        <v>3</v>
      </c>
      <c r="P38" s="66">
        <v>100</v>
      </c>
      <c r="Q38" s="5"/>
      <c r="R38" s="5"/>
      <c r="S38" s="5"/>
      <c r="T38" s="5"/>
      <c r="U38" s="65"/>
      <c r="V38" s="5"/>
      <c r="W38" s="5"/>
      <c r="X38" s="5"/>
      <c r="Y38" s="5"/>
      <c r="Z38" s="5"/>
      <c r="AA38" s="5"/>
      <c r="AB38" s="5"/>
      <c r="AC38" s="5"/>
      <c r="AD38" s="5"/>
      <c r="AE38" s="90" t="s">
        <v>461</v>
      </c>
    </row>
    <row r="39" spans="1:31" ht="45.75">
      <c r="A39" s="75" t="s">
        <v>371</v>
      </c>
      <c r="B39" s="5" t="s">
        <v>401</v>
      </c>
      <c r="C39" s="5">
        <v>2</v>
      </c>
      <c r="D39" s="61" t="s">
        <v>402</v>
      </c>
      <c r="E39" s="4">
        <v>1</v>
      </c>
      <c r="F39" s="4">
        <v>4</v>
      </c>
      <c r="G39" s="84" t="s">
        <v>453</v>
      </c>
      <c r="H39" s="5">
        <v>1</v>
      </c>
      <c r="I39" s="5">
        <v>2</v>
      </c>
      <c r="J39" s="5">
        <v>2</v>
      </c>
      <c r="K39" s="5">
        <v>3</v>
      </c>
      <c r="L39" s="5">
        <v>3</v>
      </c>
      <c r="M39" s="5" t="s">
        <v>377</v>
      </c>
      <c r="N39" s="5">
        <v>1</v>
      </c>
      <c r="O39" s="5">
        <v>1</v>
      </c>
      <c r="P39" s="66">
        <v>100</v>
      </c>
      <c r="Q39" s="5"/>
      <c r="R39" s="5"/>
      <c r="S39" s="5"/>
      <c r="T39" s="5"/>
      <c r="U39" s="65"/>
      <c r="V39" s="5"/>
      <c r="W39" s="5"/>
      <c r="X39" s="5"/>
      <c r="Y39" s="5"/>
      <c r="Z39" s="5"/>
      <c r="AA39" s="5"/>
      <c r="AB39" s="5"/>
      <c r="AC39" s="5"/>
      <c r="AD39" s="5"/>
      <c r="AE39" s="90" t="s">
        <v>419</v>
      </c>
    </row>
    <row r="40" spans="1:31" ht="78.75">
      <c r="A40" s="75" t="s">
        <v>371</v>
      </c>
      <c r="B40" s="5" t="s">
        <v>401</v>
      </c>
      <c r="C40" s="5">
        <v>2</v>
      </c>
      <c r="D40" s="61" t="s">
        <v>404</v>
      </c>
      <c r="E40" s="4">
        <v>4</v>
      </c>
      <c r="F40" s="4">
        <v>22</v>
      </c>
      <c r="G40" s="84" t="s">
        <v>453</v>
      </c>
      <c r="H40" s="5">
        <v>1</v>
      </c>
      <c r="I40" s="5">
        <v>2</v>
      </c>
      <c r="J40" s="5">
        <v>2</v>
      </c>
      <c r="K40" s="5">
        <v>2</v>
      </c>
      <c r="L40" s="5">
        <v>9</v>
      </c>
      <c r="M40" s="5" t="s">
        <v>377</v>
      </c>
      <c r="N40" s="5">
        <v>9</v>
      </c>
      <c r="O40" s="5">
        <v>2</v>
      </c>
      <c r="P40" s="66">
        <v>100</v>
      </c>
      <c r="Q40" s="5"/>
      <c r="R40" s="5"/>
      <c r="S40" s="5"/>
      <c r="T40" s="5"/>
      <c r="U40" s="65"/>
      <c r="V40" s="5"/>
      <c r="W40" s="5"/>
      <c r="X40" s="5"/>
      <c r="Y40" s="5"/>
      <c r="Z40" s="5"/>
      <c r="AA40" s="5"/>
      <c r="AB40" s="5"/>
      <c r="AC40" s="5"/>
      <c r="AD40" s="5"/>
      <c r="AE40" s="90" t="s">
        <v>420</v>
      </c>
    </row>
    <row r="41" spans="1:31" ht="45.75">
      <c r="A41" s="75" t="s">
        <v>371</v>
      </c>
      <c r="B41" s="5" t="s">
        <v>401</v>
      </c>
      <c r="C41" s="5">
        <v>2</v>
      </c>
      <c r="D41" s="61" t="s">
        <v>236</v>
      </c>
      <c r="E41" s="4">
        <v>22</v>
      </c>
      <c r="F41" s="4">
        <v>61</v>
      </c>
      <c r="G41" s="84" t="s">
        <v>453</v>
      </c>
      <c r="H41" s="5">
        <v>1</v>
      </c>
      <c r="I41" s="5">
        <v>2</v>
      </c>
      <c r="J41" s="5">
        <v>4</v>
      </c>
      <c r="K41" s="5">
        <v>4</v>
      </c>
      <c r="L41" s="5">
        <v>3</v>
      </c>
      <c r="M41" s="5" t="s">
        <v>377</v>
      </c>
      <c r="N41" s="5">
        <v>1</v>
      </c>
      <c r="O41" s="5">
        <v>1</v>
      </c>
      <c r="P41" s="65">
        <v>90</v>
      </c>
      <c r="Q41" s="5"/>
      <c r="R41" s="5"/>
      <c r="S41" s="5"/>
      <c r="T41" s="5"/>
      <c r="U41" s="65"/>
      <c r="V41" s="5"/>
      <c r="W41" s="5"/>
      <c r="X41" s="5"/>
      <c r="Y41" s="5"/>
      <c r="Z41" s="5"/>
      <c r="AA41" s="5">
        <v>10</v>
      </c>
      <c r="AB41" s="5"/>
      <c r="AC41" s="5"/>
      <c r="AD41" s="5"/>
      <c r="AE41" s="90" t="s">
        <v>421</v>
      </c>
    </row>
    <row r="42" spans="1:31" ht="45.75">
      <c r="A42" s="75" t="s">
        <v>371</v>
      </c>
      <c r="B42" s="5" t="s">
        <v>401</v>
      </c>
      <c r="C42" s="5">
        <v>2</v>
      </c>
      <c r="D42" s="61" t="s">
        <v>236</v>
      </c>
      <c r="E42" s="4">
        <v>22</v>
      </c>
      <c r="F42" s="4">
        <v>61</v>
      </c>
      <c r="G42" s="84" t="s">
        <v>453</v>
      </c>
      <c r="H42" s="5">
        <v>2</v>
      </c>
      <c r="I42" s="5">
        <v>2</v>
      </c>
      <c r="J42" s="5">
        <v>2</v>
      </c>
      <c r="K42" s="5">
        <v>3</v>
      </c>
      <c r="L42" s="5">
        <v>1</v>
      </c>
      <c r="M42" s="5" t="s">
        <v>374</v>
      </c>
      <c r="N42" s="5">
        <v>1</v>
      </c>
      <c r="O42" s="5">
        <v>1</v>
      </c>
      <c r="P42" s="65">
        <v>100</v>
      </c>
      <c r="Q42" s="5"/>
      <c r="R42" s="5"/>
      <c r="S42" s="5"/>
      <c r="T42" s="5"/>
      <c r="U42" s="65"/>
      <c r="V42" s="5"/>
      <c r="W42" s="5"/>
      <c r="X42" s="5"/>
      <c r="Y42" s="5"/>
      <c r="Z42" s="5"/>
      <c r="AA42" s="5"/>
      <c r="AB42" s="5"/>
      <c r="AC42" s="5"/>
      <c r="AD42" s="5"/>
      <c r="AE42" s="90" t="s">
        <v>422</v>
      </c>
    </row>
    <row r="43" spans="1:31" ht="45.75">
      <c r="A43" s="75" t="s">
        <v>371</v>
      </c>
      <c r="B43" s="5" t="s">
        <v>401</v>
      </c>
      <c r="C43" s="5">
        <v>2</v>
      </c>
      <c r="D43" s="61" t="s">
        <v>236</v>
      </c>
      <c r="E43" s="4">
        <v>22</v>
      </c>
      <c r="F43" s="4">
        <v>61</v>
      </c>
      <c r="G43" s="84" t="s">
        <v>453</v>
      </c>
      <c r="H43" s="5">
        <v>3</v>
      </c>
      <c r="I43" s="5">
        <v>2</v>
      </c>
      <c r="J43" s="5">
        <v>4</v>
      </c>
      <c r="K43" s="5">
        <v>4</v>
      </c>
      <c r="L43" s="5">
        <v>1</v>
      </c>
      <c r="M43" s="5" t="s">
        <v>388</v>
      </c>
      <c r="N43" s="5">
        <v>1</v>
      </c>
      <c r="O43" s="5" t="s">
        <v>378</v>
      </c>
      <c r="P43" s="65"/>
      <c r="Q43" s="5"/>
      <c r="R43" s="5"/>
      <c r="S43" s="5"/>
      <c r="T43" s="5"/>
      <c r="U43" s="65"/>
      <c r="V43" s="5"/>
      <c r="W43" s="5"/>
      <c r="X43" s="5"/>
      <c r="Y43" s="5"/>
      <c r="Z43" s="5"/>
      <c r="AA43" s="5">
        <v>100</v>
      </c>
      <c r="AB43" s="5"/>
      <c r="AC43" s="5"/>
      <c r="AD43" s="5"/>
      <c r="AE43" s="90" t="s">
        <v>423</v>
      </c>
    </row>
    <row r="44" spans="1:31" ht="45.75">
      <c r="A44" s="75" t="s">
        <v>371</v>
      </c>
      <c r="B44" s="5" t="s">
        <v>401</v>
      </c>
      <c r="C44" s="5">
        <v>2</v>
      </c>
      <c r="D44" s="61" t="s">
        <v>424</v>
      </c>
      <c r="E44" s="4">
        <v>61</v>
      </c>
      <c r="F44" s="4">
        <v>79</v>
      </c>
      <c r="G44" s="84" t="s">
        <v>453</v>
      </c>
      <c r="H44" s="5">
        <v>1</v>
      </c>
      <c r="I44" s="5">
        <v>2</v>
      </c>
      <c r="J44" s="5">
        <v>2</v>
      </c>
      <c r="K44" s="5">
        <v>3</v>
      </c>
      <c r="L44" s="5">
        <v>3</v>
      </c>
      <c r="M44" s="5" t="s">
        <v>377</v>
      </c>
      <c r="N44" s="5">
        <v>1</v>
      </c>
      <c r="O44" s="5" t="s">
        <v>382</v>
      </c>
      <c r="P44" s="66">
        <v>100</v>
      </c>
      <c r="Q44" s="5"/>
      <c r="R44" s="5"/>
      <c r="S44" s="5"/>
      <c r="T44" s="5"/>
      <c r="U44" s="65"/>
      <c r="V44" s="5"/>
      <c r="W44" s="5"/>
      <c r="X44" s="5"/>
      <c r="Y44" s="5"/>
      <c r="Z44" s="5"/>
      <c r="AA44" s="5"/>
      <c r="AB44" s="5"/>
      <c r="AC44" s="5"/>
      <c r="AD44" s="5"/>
      <c r="AE44" s="90" t="s">
        <v>425</v>
      </c>
    </row>
    <row r="45" spans="1:31" ht="66">
      <c r="A45" s="75" t="s">
        <v>371</v>
      </c>
      <c r="B45" s="5" t="s">
        <v>401</v>
      </c>
      <c r="C45" s="5">
        <v>2</v>
      </c>
      <c r="D45" s="61" t="s">
        <v>424</v>
      </c>
      <c r="E45" s="4">
        <v>61</v>
      </c>
      <c r="F45" s="4">
        <v>79</v>
      </c>
      <c r="G45" s="84" t="s">
        <v>453</v>
      </c>
      <c r="H45" s="5">
        <v>2</v>
      </c>
      <c r="I45" s="5">
        <v>2</v>
      </c>
      <c r="J45" s="5">
        <v>2</v>
      </c>
      <c r="K45" s="5">
        <v>3</v>
      </c>
      <c r="L45" s="5">
        <v>1</v>
      </c>
      <c r="M45" s="5" t="s">
        <v>374</v>
      </c>
      <c r="N45" s="5">
        <v>1</v>
      </c>
      <c r="O45" s="5" t="s">
        <v>382</v>
      </c>
      <c r="P45" s="65">
        <v>100</v>
      </c>
      <c r="Q45" s="5"/>
      <c r="R45" s="5"/>
      <c r="S45" s="5"/>
      <c r="T45" s="5"/>
      <c r="U45" s="65"/>
      <c r="V45" s="5"/>
      <c r="W45" s="5"/>
      <c r="X45" s="5"/>
      <c r="Y45" s="5"/>
      <c r="Z45" s="5"/>
      <c r="AA45" s="5"/>
      <c r="AB45" s="5"/>
      <c r="AC45" s="5"/>
      <c r="AD45" s="5"/>
      <c r="AE45" s="90" t="s">
        <v>462</v>
      </c>
    </row>
    <row r="46" spans="1:31" ht="12.75">
      <c r="A46" s="75" t="s">
        <v>371</v>
      </c>
      <c r="B46" s="5" t="s">
        <v>401</v>
      </c>
      <c r="C46" s="5">
        <v>2</v>
      </c>
      <c r="D46" s="61" t="s">
        <v>426</v>
      </c>
      <c r="E46" s="4">
        <v>79</v>
      </c>
      <c r="F46" s="4">
        <v>86</v>
      </c>
      <c r="G46" s="84" t="s">
        <v>56</v>
      </c>
      <c r="H46" s="5" t="s">
        <v>381</v>
      </c>
      <c r="I46" s="5"/>
      <c r="J46" s="5"/>
      <c r="K46" s="5"/>
      <c r="L46" s="5"/>
      <c r="M46" s="5"/>
      <c r="N46" s="5"/>
      <c r="O46" s="5"/>
      <c r="P46" s="65"/>
      <c r="Q46" s="5"/>
      <c r="R46" s="5"/>
      <c r="S46" s="5"/>
      <c r="T46" s="5"/>
      <c r="U46" s="65"/>
      <c r="V46" s="5"/>
      <c r="W46" s="5"/>
      <c r="X46" s="5"/>
      <c r="Y46" s="5"/>
      <c r="Z46" s="5"/>
      <c r="AA46" s="5"/>
      <c r="AB46" s="5"/>
      <c r="AC46" s="5"/>
      <c r="AD46" s="5"/>
      <c r="AE46" s="90"/>
    </row>
    <row r="47" spans="1:31" ht="45.75">
      <c r="A47" s="75" t="s">
        <v>371</v>
      </c>
      <c r="B47" s="5" t="s">
        <v>427</v>
      </c>
      <c r="C47" s="5">
        <v>1</v>
      </c>
      <c r="D47" s="61" t="s">
        <v>402</v>
      </c>
      <c r="E47" s="4">
        <v>0</v>
      </c>
      <c r="F47" s="4">
        <v>4</v>
      </c>
      <c r="G47" s="84" t="s">
        <v>453</v>
      </c>
      <c r="H47" s="5">
        <v>1</v>
      </c>
      <c r="I47" s="5">
        <v>2</v>
      </c>
      <c r="J47" s="5">
        <v>2</v>
      </c>
      <c r="K47" s="5">
        <v>3</v>
      </c>
      <c r="L47" s="5">
        <v>3</v>
      </c>
      <c r="M47" s="5" t="s">
        <v>374</v>
      </c>
      <c r="N47" s="5">
        <v>1</v>
      </c>
      <c r="O47" s="5">
        <v>3</v>
      </c>
      <c r="P47" s="65">
        <v>100</v>
      </c>
      <c r="Q47" s="5"/>
      <c r="R47" s="5"/>
      <c r="S47" s="5"/>
      <c r="T47" s="5"/>
      <c r="U47" s="65"/>
      <c r="V47" s="5"/>
      <c r="W47" s="5"/>
      <c r="X47" s="5"/>
      <c r="Y47" s="5"/>
      <c r="Z47" s="5"/>
      <c r="AA47" s="5"/>
      <c r="AB47" s="5"/>
      <c r="AC47" s="5"/>
      <c r="AD47" s="5"/>
      <c r="AE47" s="90" t="s">
        <v>464</v>
      </c>
    </row>
    <row r="48" spans="1:31" ht="78.75">
      <c r="A48" s="75" t="s">
        <v>371</v>
      </c>
      <c r="B48" s="5" t="s">
        <v>427</v>
      </c>
      <c r="C48" s="5">
        <v>1</v>
      </c>
      <c r="D48" s="61" t="s">
        <v>428</v>
      </c>
      <c r="E48" s="4">
        <v>4</v>
      </c>
      <c r="F48" s="4">
        <v>9</v>
      </c>
      <c r="G48" s="84" t="s">
        <v>453</v>
      </c>
      <c r="H48" s="5">
        <v>1</v>
      </c>
      <c r="I48" s="5">
        <v>2</v>
      </c>
      <c r="J48" s="5">
        <v>1</v>
      </c>
      <c r="K48" s="5">
        <v>3</v>
      </c>
      <c r="L48" s="5">
        <v>3</v>
      </c>
      <c r="M48" s="5" t="s">
        <v>429</v>
      </c>
      <c r="N48" s="5">
        <v>3</v>
      </c>
      <c r="O48" s="5">
        <v>2</v>
      </c>
      <c r="P48" s="65"/>
      <c r="Q48" s="5"/>
      <c r="R48" s="5"/>
      <c r="S48" s="5"/>
      <c r="T48" s="5"/>
      <c r="U48" s="65"/>
      <c r="V48" s="5"/>
      <c r="W48" s="5"/>
      <c r="X48" s="5"/>
      <c r="Y48" s="5"/>
      <c r="Z48" s="5"/>
      <c r="AA48" s="5">
        <v>30</v>
      </c>
      <c r="AB48" s="5">
        <v>70</v>
      </c>
      <c r="AC48" s="5"/>
      <c r="AD48" s="5"/>
      <c r="AE48" s="90" t="s">
        <v>463</v>
      </c>
    </row>
    <row r="49" spans="1:31" ht="45.75">
      <c r="A49" s="75" t="s">
        <v>371</v>
      </c>
      <c r="B49" s="5" t="s">
        <v>427</v>
      </c>
      <c r="C49" s="5">
        <v>1</v>
      </c>
      <c r="D49" s="61" t="s">
        <v>95</v>
      </c>
      <c r="E49" s="4">
        <v>9</v>
      </c>
      <c r="F49" s="4">
        <v>12</v>
      </c>
      <c r="G49" s="84" t="s">
        <v>453</v>
      </c>
      <c r="H49" s="5">
        <v>1</v>
      </c>
      <c r="I49" s="5">
        <v>2</v>
      </c>
      <c r="J49" s="5">
        <v>2</v>
      </c>
      <c r="K49" s="5">
        <v>2</v>
      </c>
      <c r="L49" s="5">
        <v>3</v>
      </c>
      <c r="M49" s="5" t="s">
        <v>377</v>
      </c>
      <c r="N49" s="5">
        <v>1</v>
      </c>
      <c r="O49" s="5">
        <v>3</v>
      </c>
      <c r="P49" s="65">
        <v>100</v>
      </c>
      <c r="Q49" s="5"/>
      <c r="R49" s="5"/>
      <c r="S49" s="5"/>
      <c r="T49" s="5"/>
      <c r="U49" s="65"/>
      <c r="V49" s="5"/>
      <c r="W49" s="5"/>
      <c r="X49" s="5"/>
      <c r="Y49" s="5"/>
      <c r="Z49" s="5"/>
      <c r="AA49" s="5"/>
      <c r="AB49" s="5"/>
      <c r="AC49" s="5"/>
      <c r="AD49" s="5"/>
      <c r="AE49" s="90" t="s">
        <v>465</v>
      </c>
    </row>
    <row r="50" spans="1:31" ht="66">
      <c r="A50" s="75" t="s">
        <v>371</v>
      </c>
      <c r="B50" s="5" t="s">
        <v>427</v>
      </c>
      <c r="C50" s="5">
        <v>1</v>
      </c>
      <c r="D50" s="61" t="s">
        <v>236</v>
      </c>
      <c r="E50" s="4">
        <v>12</v>
      </c>
      <c r="F50" s="4">
        <v>34</v>
      </c>
      <c r="G50" s="84" t="s">
        <v>453</v>
      </c>
      <c r="H50" s="5">
        <v>1</v>
      </c>
      <c r="I50" s="5">
        <v>2</v>
      </c>
      <c r="J50" s="5">
        <v>2</v>
      </c>
      <c r="K50" s="5">
        <v>3</v>
      </c>
      <c r="L50" s="5">
        <v>3</v>
      </c>
      <c r="M50" s="5" t="s">
        <v>377</v>
      </c>
      <c r="N50" s="5">
        <v>1</v>
      </c>
      <c r="O50" s="5">
        <v>3</v>
      </c>
      <c r="P50" s="66">
        <v>100</v>
      </c>
      <c r="Q50" s="5"/>
      <c r="R50" s="5"/>
      <c r="S50" s="5"/>
      <c r="T50" s="5"/>
      <c r="U50" s="65"/>
      <c r="V50" s="5"/>
      <c r="W50" s="5"/>
      <c r="X50" s="5"/>
      <c r="Y50" s="5"/>
      <c r="Z50" s="5"/>
      <c r="AA50" s="5"/>
      <c r="AB50" s="5"/>
      <c r="AC50" s="5"/>
      <c r="AD50" s="5"/>
      <c r="AE50" s="90" t="s">
        <v>466</v>
      </c>
    </row>
    <row r="51" spans="1:31" ht="34.5">
      <c r="A51" s="75" t="s">
        <v>371</v>
      </c>
      <c r="B51" s="5" t="s">
        <v>445</v>
      </c>
      <c r="C51" s="5">
        <v>1</v>
      </c>
      <c r="D51" s="61" t="s">
        <v>402</v>
      </c>
      <c r="E51" s="4">
        <v>0</v>
      </c>
      <c r="F51" s="4">
        <v>5</v>
      </c>
      <c r="G51" s="84" t="s">
        <v>458</v>
      </c>
      <c r="H51" s="5">
        <v>1</v>
      </c>
      <c r="I51" s="5">
        <v>2</v>
      </c>
      <c r="J51" s="5">
        <v>1</v>
      </c>
      <c r="K51" s="5">
        <v>1</v>
      </c>
      <c r="L51" s="5">
        <v>3</v>
      </c>
      <c r="M51" s="5" t="s">
        <v>377</v>
      </c>
      <c r="N51" s="5">
        <v>1</v>
      </c>
      <c r="O51" s="5">
        <v>0.2</v>
      </c>
      <c r="P51" s="66">
        <v>100</v>
      </c>
      <c r="Q51" s="5"/>
      <c r="R51" s="5"/>
      <c r="S51" s="5"/>
      <c r="T51" s="5"/>
      <c r="U51" s="65"/>
      <c r="V51" s="5"/>
      <c r="W51" s="5"/>
      <c r="X51" s="5"/>
      <c r="Y51" s="5"/>
      <c r="Z51" s="5"/>
      <c r="AA51" s="5"/>
      <c r="AB51" s="5"/>
      <c r="AC51" s="5"/>
      <c r="AD51" s="5"/>
      <c r="AE51" s="90" t="s">
        <v>447</v>
      </c>
    </row>
    <row r="52" spans="1:31" ht="45.75">
      <c r="A52" s="75" t="s">
        <v>371</v>
      </c>
      <c r="B52" s="5" t="s">
        <v>445</v>
      </c>
      <c r="C52" s="5">
        <v>1</v>
      </c>
      <c r="D52" s="61" t="s">
        <v>428</v>
      </c>
      <c r="E52" s="4">
        <v>5</v>
      </c>
      <c r="F52" s="4">
        <v>13</v>
      </c>
      <c r="G52" s="84" t="s">
        <v>453</v>
      </c>
      <c r="H52" s="5">
        <v>1</v>
      </c>
      <c r="I52" s="5">
        <v>2</v>
      </c>
      <c r="J52" s="5">
        <v>2</v>
      </c>
      <c r="K52" s="5">
        <v>2</v>
      </c>
      <c r="L52" s="5">
        <v>1</v>
      </c>
      <c r="M52" s="5" t="s">
        <v>374</v>
      </c>
      <c r="N52" s="5">
        <v>1</v>
      </c>
      <c r="O52" s="5">
        <v>0.2</v>
      </c>
      <c r="P52" s="66">
        <v>100</v>
      </c>
      <c r="Q52" s="5"/>
      <c r="R52" s="5"/>
      <c r="S52" s="5"/>
      <c r="T52" s="5"/>
      <c r="U52" s="65"/>
      <c r="V52" s="5"/>
      <c r="W52" s="5"/>
      <c r="X52" s="5"/>
      <c r="Y52" s="5"/>
      <c r="Z52" s="5"/>
      <c r="AA52" s="5"/>
      <c r="AB52" s="5"/>
      <c r="AC52" s="5"/>
      <c r="AD52" s="5"/>
      <c r="AE52" s="90" t="s">
        <v>448</v>
      </c>
    </row>
    <row r="53" spans="1:31" ht="26.25">
      <c r="A53" s="75" t="s">
        <v>371</v>
      </c>
      <c r="B53" s="5" t="s">
        <v>445</v>
      </c>
      <c r="C53" s="5">
        <v>1</v>
      </c>
      <c r="D53" s="61" t="s">
        <v>428</v>
      </c>
      <c r="E53" s="4">
        <v>5</v>
      </c>
      <c r="F53" s="4">
        <v>6</v>
      </c>
      <c r="G53" s="84" t="s">
        <v>455</v>
      </c>
      <c r="H53" s="5">
        <v>2</v>
      </c>
      <c r="I53" s="5">
        <v>4</v>
      </c>
      <c r="J53" s="5">
        <v>4</v>
      </c>
      <c r="K53" s="5">
        <v>3</v>
      </c>
      <c r="L53" s="5">
        <v>3</v>
      </c>
      <c r="M53" s="5" t="s">
        <v>377</v>
      </c>
      <c r="N53" s="5">
        <v>1</v>
      </c>
      <c r="O53" s="5">
        <v>30</v>
      </c>
      <c r="P53" s="66">
        <v>100</v>
      </c>
      <c r="Q53" s="5"/>
      <c r="R53" s="5"/>
      <c r="S53" s="5"/>
      <c r="T53" s="5"/>
      <c r="U53" s="65"/>
      <c r="V53" s="5"/>
      <c r="W53" s="5"/>
      <c r="X53" s="5"/>
      <c r="Y53" s="5"/>
      <c r="Z53" s="5"/>
      <c r="AA53" s="5"/>
      <c r="AB53" s="5"/>
      <c r="AC53" s="5"/>
      <c r="AD53" s="5"/>
      <c r="AE53" s="90" t="s">
        <v>467</v>
      </c>
    </row>
    <row r="54" spans="1:31" ht="34.5">
      <c r="A54" s="75" t="s">
        <v>371</v>
      </c>
      <c r="B54" s="5" t="s">
        <v>445</v>
      </c>
      <c r="C54" s="5">
        <v>1</v>
      </c>
      <c r="D54" s="61" t="s">
        <v>95</v>
      </c>
      <c r="E54" s="4">
        <v>13</v>
      </c>
      <c r="F54" s="4">
        <v>23</v>
      </c>
      <c r="G54" s="84" t="s">
        <v>458</v>
      </c>
      <c r="H54" s="5">
        <v>1</v>
      </c>
      <c r="I54" s="5">
        <v>1</v>
      </c>
      <c r="J54" s="5">
        <v>2</v>
      </c>
      <c r="K54" s="5">
        <v>2</v>
      </c>
      <c r="L54" s="5">
        <v>1</v>
      </c>
      <c r="M54" s="5" t="s">
        <v>374</v>
      </c>
      <c r="N54" s="5">
        <v>1</v>
      </c>
      <c r="O54" s="5">
        <v>0.2</v>
      </c>
      <c r="P54" s="66">
        <v>100</v>
      </c>
      <c r="Q54" s="5"/>
      <c r="R54" s="5"/>
      <c r="S54" s="5"/>
      <c r="T54" s="5"/>
      <c r="U54" s="65"/>
      <c r="V54" s="5"/>
      <c r="W54" s="5"/>
      <c r="X54" s="5"/>
      <c r="Y54" s="5"/>
      <c r="Z54" s="5"/>
      <c r="AA54" s="5"/>
      <c r="AB54" s="5"/>
      <c r="AC54" s="5"/>
      <c r="AD54" s="5"/>
      <c r="AE54" s="90"/>
    </row>
    <row r="55" spans="1:31" ht="34.5">
      <c r="A55" s="75" t="s">
        <v>371</v>
      </c>
      <c r="B55" s="5" t="s">
        <v>445</v>
      </c>
      <c r="C55" s="5">
        <v>1</v>
      </c>
      <c r="D55" s="61" t="s">
        <v>95</v>
      </c>
      <c r="E55" s="4">
        <v>14</v>
      </c>
      <c r="F55" s="4">
        <v>23</v>
      </c>
      <c r="G55" s="84" t="s">
        <v>458</v>
      </c>
      <c r="H55" s="5">
        <v>2</v>
      </c>
      <c r="I55" s="5">
        <v>2</v>
      </c>
      <c r="J55" s="5">
        <v>4</v>
      </c>
      <c r="K55" s="5">
        <v>2</v>
      </c>
      <c r="L55" s="5">
        <v>3</v>
      </c>
      <c r="M55" s="5" t="s">
        <v>377</v>
      </c>
      <c r="N55" s="5">
        <v>1</v>
      </c>
      <c r="O55" s="5">
        <v>0.1</v>
      </c>
      <c r="P55" s="66">
        <v>90</v>
      </c>
      <c r="Q55" s="5"/>
      <c r="R55" s="5"/>
      <c r="S55" s="5"/>
      <c r="T55" s="5"/>
      <c r="U55" s="65">
        <v>10</v>
      </c>
      <c r="V55" s="5"/>
      <c r="W55" s="5"/>
      <c r="X55" s="5"/>
      <c r="Y55" s="5"/>
      <c r="Z55" s="5"/>
      <c r="AA55" s="5"/>
      <c r="AB55" s="5"/>
      <c r="AC55" s="5"/>
      <c r="AD55" s="5"/>
      <c r="AE55" s="90"/>
    </row>
    <row r="56" spans="1:31" ht="45.75">
      <c r="A56" s="75" t="s">
        <v>371</v>
      </c>
      <c r="B56" s="5" t="s">
        <v>445</v>
      </c>
      <c r="C56" s="5">
        <v>1</v>
      </c>
      <c r="D56" s="61" t="s">
        <v>127</v>
      </c>
      <c r="E56" s="4">
        <v>23</v>
      </c>
      <c r="F56" s="4">
        <v>41</v>
      </c>
      <c r="G56" s="84" t="s">
        <v>453</v>
      </c>
      <c r="H56" s="5">
        <v>1</v>
      </c>
      <c r="I56" s="5">
        <v>2</v>
      </c>
      <c r="J56" s="5">
        <v>2</v>
      </c>
      <c r="K56" s="5">
        <v>2</v>
      </c>
      <c r="L56" s="5">
        <v>1</v>
      </c>
      <c r="M56" s="5" t="s">
        <v>374</v>
      </c>
      <c r="N56" s="5">
        <v>1</v>
      </c>
      <c r="O56" s="5">
        <v>0.2</v>
      </c>
      <c r="P56" s="66">
        <v>100</v>
      </c>
      <c r="Q56" s="5"/>
      <c r="R56" s="5"/>
      <c r="S56" s="5"/>
      <c r="T56" s="5"/>
      <c r="U56" s="65"/>
      <c r="V56" s="5"/>
      <c r="W56" s="5"/>
      <c r="X56" s="5"/>
      <c r="Y56" s="5"/>
      <c r="Z56" s="5"/>
      <c r="AA56" s="5"/>
      <c r="AB56" s="5"/>
      <c r="AC56" s="5"/>
      <c r="AD56" s="5"/>
      <c r="AE56" s="90" t="s">
        <v>449</v>
      </c>
    </row>
    <row r="57" spans="1:31" ht="45.75">
      <c r="A57" s="75" t="s">
        <v>371</v>
      </c>
      <c r="B57" s="5" t="s">
        <v>445</v>
      </c>
      <c r="C57" s="5">
        <v>1</v>
      </c>
      <c r="D57" s="61" t="s">
        <v>127</v>
      </c>
      <c r="E57" s="4">
        <v>23</v>
      </c>
      <c r="F57" s="4">
        <v>41</v>
      </c>
      <c r="G57" s="84" t="s">
        <v>453</v>
      </c>
      <c r="H57" s="5">
        <v>2</v>
      </c>
      <c r="I57" s="5">
        <v>2</v>
      </c>
      <c r="J57" s="5">
        <v>4</v>
      </c>
      <c r="K57" s="5">
        <v>1</v>
      </c>
      <c r="L57" s="5">
        <v>3</v>
      </c>
      <c r="M57" s="5" t="s">
        <v>377</v>
      </c>
      <c r="N57" s="5">
        <v>1</v>
      </c>
      <c r="O57" s="5">
        <v>0.1</v>
      </c>
      <c r="P57" s="66">
        <v>100</v>
      </c>
      <c r="Q57" s="5"/>
      <c r="R57" s="5"/>
      <c r="S57" s="5"/>
      <c r="T57" s="5"/>
      <c r="U57" s="65"/>
      <c r="V57" s="5"/>
      <c r="W57" s="5"/>
      <c r="X57" s="5"/>
      <c r="Y57" s="5"/>
      <c r="Z57" s="5"/>
      <c r="AA57" s="5"/>
      <c r="AB57" s="5"/>
      <c r="AC57" s="5"/>
      <c r="AD57" s="5"/>
      <c r="AE57" s="90" t="s">
        <v>450</v>
      </c>
    </row>
    <row r="58" spans="1:31" ht="34.5">
      <c r="A58" s="75" t="s">
        <v>371</v>
      </c>
      <c r="B58" s="5" t="s">
        <v>445</v>
      </c>
      <c r="C58" s="5">
        <v>1</v>
      </c>
      <c r="D58" s="61" t="s">
        <v>257</v>
      </c>
      <c r="E58" s="4">
        <v>41</v>
      </c>
      <c r="F58" s="4">
        <v>50</v>
      </c>
      <c r="G58" s="84" t="s">
        <v>456</v>
      </c>
      <c r="H58" s="5">
        <v>1</v>
      </c>
      <c r="I58" s="5">
        <v>2</v>
      </c>
      <c r="J58" s="5">
        <v>1</v>
      </c>
      <c r="K58" s="5">
        <v>1</v>
      </c>
      <c r="L58" s="5">
        <v>3</v>
      </c>
      <c r="M58" s="5" t="s">
        <v>374</v>
      </c>
      <c r="N58" s="5">
        <v>1</v>
      </c>
      <c r="O58" s="5">
        <v>0.9</v>
      </c>
      <c r="Q58" s="5"/>
      <c r="R58" s="5"/>
      <c r="S58" s="5"/>
      <c r="T58" s="5"/>
      <c r="U58" s="65"/>
      <c r="V58" s="5"/>
      <c r="W58" s="5"/>
      <c r="X58" s="5"/>
      <c r="Y58" s="5"/>
      <c r="Z58" s="5">
        <v>100</v>
      </c>
      <c r="AA58" s="5"/>
      <c r="AB58" s="5"/>
      <c r="AC58" s="5"/>
      <c r="AD58" s="5"/>
      <c r="AE58" s="90" t="s">
        <v>468</v>
      </c>
    </row>
    <row r="59" spans="1:31" ht="12.75">
      <c r="A59" s="75" t="s">
        <v>371</v>
      </c>
      <c r="B59" s="5" t="s">
        <v>445</v>
      </c>
      <c r="C59" s="5">
        <v>1</v>
      </c>
      <c r="D59" s="61" t="s">
        <v>257</v>
      </c>
      <c r="E59" s="4">
        <v>41</v>
      </c>
      <c r="F59" s="4">
        <v>50</v>
      </c>
      <c r="G59" s="84" t="s">
        <v>457</v>
      </c>
      <c r="H59" s="5">
        <v>2</v>
      </c>
      <c r="I59" s="5">
        <v>2</v>
      </c>
      <c r="J59" s="5">
        <v>4</v>
      </c>
      <c r="K59" s="5">
        <v>1</v>
      </c>
      <c r="L59" s="5">
        <v>3</v>
      </c>
      <c r="M59" s="5" t="s">
        <v>377</v>
      </c>
      <c r="N59" s="5">
        <v>1</v>
      </c>
      <c r="O59" s="5">
        <v>0.2</v>
      </c>
      <c r="P59" s="66">
        <v>95</v>
      </c>
      <c r="Q59" s="5">
        <v>5</v>
      </c>
      <c r="R59" s="5"/>
      <c r="S59" s="5"/>
      <c r="T59" s="5"/>
      <c r="U59" s="65"/>
      <c r="V59" s="5"/>
      <c r="W59" s="5"/>
      <c r="X59" s="5"/>
      <c r="Y59" s="5"/>
      <c r="Z59" s="5"/>
      <c r="AA59" s="5"/>
      <c r="AB59" s="5"/>
      <c r="AC59" s="5"/>
      <c r="AD59" s="5"/>
      <c r="AE59" s="90"/>
    </row>
    <row r="60" spans="1:31" ht="34.5">
      <c r="A60" s="75" t="s">
        <v>371</v>
      </c>
      <c r="B60" s="5" t="s">
        <v>445</v>
      </c>
      <c r="C60" s="5">
        <v>1</v>
      </c>
      <c r="D60" s="61" t="s">
        <v>230</v>
      </c>
      <c r="E60" s="4">
        <v>50</v>
      </c>
      <c r="F60" s="4">
        <v>67</v>
      </c>
      <c r="G60" s="84" t="s">
        <v>456</v>
      </c>
      <c r="H60" s="5">
        <v>1</v>
      </c>
      <c r="I60" s="5">
        <v>2</v>
      </c>
      <c r="J60" s="5">
        <v>4</v>
      </c>
      <c r="K60" s="5">
        <v>2</v>
      </c>
      <c r="L60" s="5">
        <v>3</v>
      </c>
      <c r="M60" s="5" t="s">
        <v>451</v>
      </c>
      <c r="N60" s="5">
        <v>3</v>
      </c>
      <c r="O60" s="5">
        <v>0.2</v>
      </c>
      <c r="P60" s="66">
        <v>90</v>
      </c>
      <c r="Q60" s="5">
        <v>10</v>
      </c>
      <c r="R60" s="5"/>
      <c r="S60" s="5"/>
      <c r="T60" s="5"/>
      <c r="U60" s="65"/>
      <c r="V60" s="5"/>
      <c r="W60" s="5"/>
      <c r="X60" s="5"/>
      <c r="Y60" s="5"/>
      <c r="Z60" s="5"/>
      <c r="AA60" s="5"/>
      <c r="AB60" s="5"/>
      <c r="AC60" s="5"/>
      <c r="AD60" s="5"/>
      <c r="AE60" s="90"/>
    </row>
    <row r="61" spans="1:31" ht="34.5">
      <c r="A61" s="75" t="s">
        <v>371</v>
      </c>
      <c r="B61" s="5" t="s">
        <v>445</v>
      </c>
      <c r="C61" s="5">
        <v>1</v>
      </c>
      <c r="D61" s="61" t="s">
        <v>452</v>
      </c>
      <c r="E61" s="4">
        <v>67</v>
      </c>
      <c r="F61" s="4">
        <v>70</v>
      </c>
      <c r="G61" s="84" t="s">
        <v>456</v>
      </c>
      <c r="H61" s="5">
        <v>1</v>
      </c>
      <c r="I61" s="5">
        <v>2</v>
      </c>
      <c r="J61" s="5">
        <v>4</v>
      </c>
      <c r="K61" s="5">
        <v>4</v>
      </c>
      <c r="L61" s="5">
        <v>3</v>
      </c>
      <c r="M61" s="5" t="s">
        <v>451</v>
      </c>
      <c r="N61" s="5">
        <v>1</v>
      </c>
      <c r="O61" s="5">
        <v>1</v>
      </c>
      <c r="Q61" s="5"/>
      <c r="R61" s="5"/>
      <c r="S61" s="5"/>
      <c r="T61" s="5"/>
      <c r="U61" s="65"/>
      <c r="V61" s="5"/>
      <c r="W61" s="5"/>
      <c r="X61" s="5"/>
      <c r="Y61" s="5"/>
      <c r="Z61" s="5"/>
      <c r="AA61" s="5">
        <v>100</v>
      </c>
      <c r="AB61" s="5"/>
      <c r="AC61" s="5"/>
      <c r="AD61" s="5"/>
      <c r="AE61" s="90"/>
    </row>
    <row r="62" spans="1:31" ht="34.5">
      <c r="A62" s="75" t="s">
        <v>371</v>
      </c>
      <c r="B62" s="5" t="s">
        <v>445</v>
      </c>
      <c r="C62" s="5">
        <v>1</v>
      </c>
      <c r="D62" s="61" t="s">
        <v>426</v>
      </c>
      <c r="E62" s="4">
        <v>70</v>
      </c>
      <c r="F62" s="4">
        <v>74</v>
      </c>
      <c r="G62" s="84" t="s">
        <v>456</v>
      </c>
      <c r="H62" s="5">
        <v>1</v>
      </c>
      <c r="I62" s="5">
        <v>2</v>
      </c>
      <c r="J62" s="5">
        <v>4</v>
      </c>
      <c r="K62" s="5">
        <v>4</v>
      </c>
      <c r="L62" s="5">
        <v>3</v>
      </c>
      <c r="M62" s="5" t="s">
        <v>388</v>
      </c>
      <c r="N62" s="5">
        <v>1</v>
      </c>
      <c r="O62" s="5">
        <v>0.1</v>
      </c>
      <c r="Q62" s="5"/>
      <c r="R62" s="5"/>
      <c r="S62" s="5"/>
      <c r="T62" s="5"/>
      <c r="U62" s="65"/>
      <c r="V62" s="5"/>
      <c r="W62" s="5"/>
      <c r="X62" s="5"/>
      <c r="Y62" s="5"/>
      <c r="Z62" s="5"/>
      <c r="AA62" s="5">
        <v>100</v>
      </c>
      <c r="AB62" s="5"/>
      <c r="AC62" s="5"/>
      <c r="AD62" s="5"/>
      <c r="AE62" s="90"/>
    </row>
    <row r="63" spans="1:31" ht="45.75">
      <c r="A63" s="75" t="s">
        <v>371</v>
      </c>
      <c r="B63" s="5" t="s">
        <v>441</v>
      </c>
      <c r="C63" s="5">
        <v>1</v>
      </c>
      <c r="D63" s="61" t="s">
        <v>402</v>
      </c>
      <c r="E63" s="4">
        <v>0</v>
      </c>
      <c r="F63" s="4">
        <v>7</v>
      </c>
      <c r="G63" s="84" t="s">
        <v>453</v>
      </c>
      <c r="H63" s="5">
        <v>1</v>
      </c>
      <c r="I63" s="5">
        <v>1</v>
      </c>
      <c r="J63" s="5">
        <v>4</v>
      </c>
      <c r="K63" s="5">
        <v>2</v>
      </c>
      <c r="L63" s="5">
        <v>3</v>
      </c>
      <c r="M63" s="5" t="s">
        <v>442</v>
      </c>
      <c r="N63" s="5">
        <v>1</v>
      </c>
      <c r="O63" s="5">
        <v>0.1</v>
      </c>
      <c r="P63" s="66">
        <v>100</v>
      </c>
      <c r="Q63" s="5"/>
      <c r="R63" s="5"/>
      <c r="S63" s="5"/>
      <c r="T63" s="5"/>
      <c r="U63" s="65"/>
      <c r="V63" s="5"/>
      <c r="W63" s="5"/>
      <c r="X63" s="5"/>
      <c r="Y63" s="5"/>
      <c r="Z63" s="5"/>
      <c r="AA63" s="5"/>
      <c r="AB63" s="5"/>
      <c r="AC63" s="5"/>
      <c r="AD63" s="5"/>
      <c r="AE63" s="90" t="s">
        <v>443</v>
      </c>
    </row>
    <row r="64" spans="1:31" ht="45.75">
      <c r="A64" s="75" t="s">
        <v>371</v>
      </c>
      <c r="B64" s="5" t="s">
        <v>441</v>
      </c>
      <c r="C64" s="5">
        <v>1</v>
      </c>
      <c r="D64" s="61" t="s">
        <v>428</v>
      </c>
      <c r="E64" s="4">
        <v>7</v>
      </c>
      <c r="F64" s="4">
        <v>14</v>
      </c>
      <c r="G64" s="84" t="s">
        <v>453</v>
      </c>
      <c r="H64" s="5">
        <v>1</v>
      </c>
      <c r="I64" s="5">
        <v>2</v>
      </c>
      <c r="J64" s="5">
        <v>4</v>
      </c>
      <c r="K64" s="5">
        <v>2</v>
      </c>
      <c r="L64" s="5">
        <v>3</v>
      </c>
      <c r="M64" s="5" t="s">
        <v>374</v>
      </c>
      <c r="N64" s="5">
        <v>1</v>
      </c>
      <c r="O64" s="5">
        <v>1</v>
      </c>
      <c r="P64" s="66">
        <v>90</v>
      </c>
      <c r="Q64" s="5"/>
      <c r="R64" s="5"/>
      <c r="S64" s="5"/>
      <c r="T64" s="5"/>
      <c r="U64" s="65">
        <v>10</v>
      </c>
      <c r="V64" s="5"/>
      <c r="W64" s="5"/>
      <c r="X64" s="5"/>
      <c r="Y64" s="5"/>
      <c r="Z64" s="5"/>
      <c r="AA64" s="5"/>
      <c r="AB64" s="5"/>
      <c r="AC64" s="5"/>
      <c r="AD64" s="5"/>
      <c r="AE64" s="90"/>
    </row>
    <row r="65" spans="1:31" ht="45.75">
      <c r="A65" s="75" t="s">
        <v>371</v>
      </c>
      <c r="B65" s="5" t="s">
        <v>441</v>
      </c>
      <c r="C65" s="5">
        <v>1</v>
      </c>
      <c r="D65" s="61" t="s">
        <v>95</v>
      </c>
      <c r="E65" s="4">
        <v>14</v>
      </c>
      <c r="F65" s="4">
        <v>22</v>
      </c>
      <c r="G65" s="84" t="s">
        <v>453</v>
      </c>
      <c r="H65" s="5" t="s">
        <v>56</v>
      </c>
      <c r="I65" s="5" t="s">
        <v>381</v>
      </c>
      <c r="J65" s="5"/>
      <c r="K65" s="5"/>
      <c r="L65" s="5"/>
      <c r="M65" s="5"/>
      <c r="N65" s="5"/>
      <c r="O65" s="5"/>
      <c r="Q65" s="5"/>
      <c r="R65" s="5"/>
      <c r="S65" s="5"/>
      <c r="T65" s="5"/>
      <c r="U65" s="65"/>
      <c r="V65" s="5"/>
      <c r="W65" s="5"/>
      <c r="X65" s="5"/>
      <c r="Y65" s="5"/>
      <c r="Z65" s="5"/>
      <c r="AA65" s="5"/>
      <c r="AB65" s="5"/>
      <c r="AC65" s="5"/>
      <c r="AD65" s="5"/>
      <c r="AE65" s="90"/>
    </row>
    <row r="66" spans="1:31" ht="45.75">
      <c r="A66" s="75" t="s">
        <v>371</v>
      </c>
      <c r="B66" s="5" t="s">
        <v>441</v>
      </c>
      <c r="C66" s="5">
        <v>1</v>
      </c>
      <c r="D66" s="61" t="s">
        <v>127</v>
      </c>
      <c r="E66" s="4">
        <v>22</v>
      </c>
      <c r="F66" s="4">
        <v>27</v>
      </c>
      <c r="G66" s="84" t="s">
        <v>453</v>
      </c>
      <c r="H66" s="5">
        <v>1</v>
      </c>
      <c r="I66" s="5">
        <v>1</v>
      </c>
      <c r="J66" s="5">
        <v>4</v>
      </c>
      <c r="K66" s="5">
        <v>2</v>
      </c>
      <c r="L66" s="5">
        <v>4</v>
      </c>
      <c r="M66" s="5" t="s">
        <v>374</v>
      </c>
      <c r="N66" s="5">
        <v>9</v>
      </c>
      <c r="O66" s="5">
        <v>0.2</v>
      </c>
      <c r="P66" s="66">
        <v>100</v>
      </c>
      <c r="Q66" s="5"/>
      <c r="R66" s="5"/>
      <c r="S66" s="5"/>
      <c r="T66" s="5"/>
      <c r="U66" s="65"/>
      <c r="V66" s="5"/>
      <c r="W66" s="5"/>
      <c r="X66" s="5"/>
      <c r="Y66" s="5"/>
      <c r="Z66" s="5"/>
      <c r="AA66" s="5"/>
      <c r="AB66" s="5"/>
      <c r="AC66" s="5"/>
      <c r="AD66" s="5"/>
      <c r="AE66" s="90" t="s">
        <v>444</v>
      </c>
    </row>
    <row r="67" spans="1:31" ht="12.75">
      <c r="A67" s="75" t="s">
        <v>371</v>
      </c>
      <c r="B67" s="5" t="s">
        <v>440</v>
      </c>
      <c r="C67" s="5">
        <v>1</v>
      </c>
      <c r="D67" s="61" t="s">
        <v>223</v>
      </c>
      <c r="E67" s="4">
        <v>0</v>
      </c>
      <c r="F67" s="4">
        <v>11</v>
      </c>
      <c r="G67" s="84" t="s">
        <v>446</v>
      </c>
      <c r="H67" s="5">
        <v>1</v>
      </c>
      <c r="I67" s="5">
        <v>2</v>
      </c>
      <c r="J67" s="5">
        <v>2</v>
      </c>
      <c r="K67" s="5">
        <v>2</v>
      </c>
      <c r="L67" s="5">
        <v>1</v>
      </c>
      <c r="M67" s="5" t="s">
        <v>374</v>
      </c>
      <c r="N67" s="5">
        <v>1</v>
      </c>
      <c r="O67" s="5" t="s">
        <v>378</v>
      </c>
      <c r="P67" s="65">
        <v>100</v>
      </c>
      <c r="Q67" s="5"/>
      <c r="R67" s="5"/>
      <c r="S67" s="5"/>
      <c r="T67" s="5"/>
      <c r="U67" s="65"/>
      <c r="V67" s="5"/>
      <c r="W67" s="5"/>
      <c r="X67" s="5"/>
      <c r="Y67" s="5"/>
      <c r="Z67" s="5"/>
      <c r="AA67" s="5"/>
      <c r="AB67" s="5"/>
      <c r="AC67" s="5"/>
      <c r="AD67" s="5"/>
      <c r="AE67" s="90"/>
    </row>
    <row r="68" spans="1:31" ht="45.75">
      <c r="A68" s="75" t="s">
        <v>371</v>
      </c>
      <c r="B68" s="5" t="s">
        <v>430</v>
      </c>
      <c r="C68" s="5">
        <v>1</v>
      </c>
      <c r="D68" s="61" t="s">
        <v>402</v>
      </c>
      <c r="E68" s="4">
        <v>0</v>
      </c>
      <c r="F68" s="4">
        <v>6</v>
      </c>
      <c r="G68" s="84" t="s">
        <v>453</v>
      </c>
      <c r="H68" s="5">
        <v>1</v>
      </c>
      <c r="I68" s="5">
        <v>2</v>
      </c>
      <c r="J68" s="5">
        <v>2</v>
      </c>
      <c r="K68" s="5">
        <v>2</v>
      </c>
      <c r="L68" s="5">
        <v>3</v>
      </c>
      <c r="M68" s="5" t="s">
        <v>377</v>
      </c>
      <c r="N68" s="5">
        <v>1</v>
      </c>
      <c r="O68" s="5" t="s">
        <v>378</v>
      </c>
      <c r="P68" s="65">
        <v>100</v>
      </c>
      <c r="Q68" s="5"/>
      <c r="R68" s="5"/>
      <c r="S68" s="5"/>
      <c r="T68" s="5"/>
      <c r="U68" s="65"/>
      <c r="V68" s="5"/>
      <c r="W68" s="5"/>
      <c r="X68" s="5"/>
      <c r="Y68" s="5"/>
      <c r="Z68" s="5"/>
      <c r="AA68" s="5"/>
      <c r="AB68" s="5"/>
      <c r="AC68" s="5"/>
      <c r="AD68" s="5"/>
      <c r="AE68" s="90" t="s">
        <v>469</v>
      </c>
    </row>
    <row r="69" spans="1:31" ht="45.75">
      <c r="A69" s="75" t="s">
        <v>371</v>
      </c>
      <c r="B69" s="5" t="s">
        <v>430</v>
      </c>
      <c r="C69" s="5">
        <v>1</v>
      </c>
      <c r="D69" s="62" t="s">
        <v>428</v>
      </c>
      <c r="E69" s="4">
        <v>6</v>
      </c>
      <c r="F69" s="4">
        <v>13</v>
      </c>
      <c r="G69" s="84" t="s">
        <v>453</v>
      </c>
      <c r="H69" s="8">
        <v>1</v>
      </c>
      <c r="I69" s="8">
        <v>1</v>
      </c>
      <c r="J69" s="8">
        <v>2</v>
      </c>
      <c r="K69" s="8">
        <v>3</v>
      </c>
      <c r="L69" s="8">
        <v>1</v>
      </c>
      <c r="M69" s="10" t="s">
        <v>374</v>
      </c>
      <c r="N69" s="8">
        <v>1</v>
      </c>
      <c r="O69" s="8">
        <v>2</v>
      </c>
      <c r="P69" s="65">
        <v>100</v>
      </c>
      <c r="AE69" s="90" t="s">
        <v>431</v>
      </c>
    </row>
    <row r="70" spans="1:31" ht="45.75">
      <c r="A70" s="75" t="s">
        <v>371</v>
      </c>
      <c r="B70" s="5" t="s">
        <v>430</v>
      </c>
      <c r="C70" s="5">
        <v>1</v>
      </c>
      <c r="D70" s="62" t="s">
        <v>428</v>
      </c>
      <c r="E70" s="4">
        <v>6</v>
      </c>
      <c r="F70" s="4">
        <v>13</v>
      </c>
      <c r="G70" s="84" t="s">
        <v>453</v>
      </c>
      <c r="H70" s="8">
        <v>2</v>
      </c>
      <c r="I70" s="8">
        <v>2</v>
      </c>
      <c r="J70" s="8">
        <v>1</v>
      </c>
      <c r="K70" s="8">
        <v>1</v>
      </c>
      <c r="L70" s="8">
        <v>3</v>
      </c>
      <c r="M70" s="10" t="s">
        <v>377</v>
      </c>
      <c r="N70" s="8">
        <v>1</v>
      </c>
      <c r="O70" s="8">
        <v>1</v>
      </c>
      <c r="P70" s="65">
        <v>20</v>
      </c>
      <c r="R70" s="8">
        <v>40</v>
      </c>
      <c r="T70" s="8">
        <v>40</v>
      </c>
      <c r="AE70" s="90" t="s">
        <v>432</v>
      </c>
    </row>
    <row r="71" spans="1:31" ht="45.75">
      <c r="A71" s="75" t="s">
        <v>371</v>
      </c>
      <c r="B71" s="5" t="s">
        <v>430</v>
      </c>
      <c r="C71" s="5">
        <v>1</v>
      </c>
      <c r="D71" s="62" t="s">
        <v>95</v>
      </c>
      <c r="E71" s="4">
        <v>13</v>
      </c>
      <c r="F71" s="4">
        <v>21</v>
      </c>
      <c r="G71" s="84" t="s">
        <v>453</v>
      </c>
      <c r="H71" s="8">
        <v>1</v>
      </c>
      <c r="I71" s="8">
        <v>2</v>
      </c>
      <c r="J71" s="8">
        <v>2</v>
      </c>
      <c r="K71" s="8">
        <v>3</v>
      </c>
      <c r="L71" s="8">
        <v>1</v>
      </c>
      <c r="M71" s="10" t="s">
        <v>374</v>
      </c>
      <c r="N71" s="8">
        <v>1</v>
      </c>
      <c r="O71" s="8">
        <v>2</v>
      </c>
      <c r="P71" s="65">
        <v>100</v>
      </c>
      <c r="AE71" s="90" t="s">
        <v>433</v>
      </c>
    </row>
    <row r="72" spans="1:31" ht="45.75">
      <c r="A72" s="75" t="s">
        <v>371</v>
      </c>
      <c r="B72" s="5" t="s">
        <v>430</v>
      </c>
      <c r="C72" s="5">
        <v>1</v>
      </c>
      <c r="D72" s="62" t="s">
        <v>95</v>
      </c>
      <c r="E72" s="4">
        <v>13</v>
      </c>
      <c r="F72" s="4">
        <v>21</v>
      </c>
      <c r="G72" s="84" t="s">
        <v>453</v>
      </c>
      <c r="H72" s="8">
        <v>2</v>
      </c>
      <c r="I72" s="8">
        <v>2</v>
      </c>
      <c r="J72" s="8">
        <v>4</v>
      </c>
      <c r="K72" s="8">
        <v>4</v>
      </c>
      <c r="L72" s="8">
        <v>3</v>
      </c>
      <c r="M72" s="10" t="s">
        <v>377</v>
      </c>
      <c r="N72" s="8">
        <v>1</v>
      </c>
      <c r="O72" s="8">
        <v>1</v>
      </c>
      <c r="P72" s="65">
        <v>100</v>
      </c>
      <c r="AE72" s="90" t="s">
        <v>434</v>
      </c>
    </row>
    <row r="73" spans="1:31" ht="45.75">
      <c r="A73" s="75" t="s">
        <v>371</v>
      </c>
      <c r="B73" s="5" t="s">
        <v>430</v>
      </c>
      <c r="C73" s="5">
        <v>1</v>
      </c>
      <c r="D73" s="62" t="s">
        <v>95</v>
      </c>
      <c r="E73" s="4">
        <v>13</v>
      </c>
      <c r="F73" s="4">
        <v>21</v>
      </c>
      <c r="G73" s="84" t="s">
        <v>453</v>
      </c>
      <c r="H73" s="8">
        <v>3</v>
      </c>
      <c r="I73" s="8">
        <v>2</v>
      </c>
      <c r="J73" s="8">
        <v>4</v>
      </c>
      <c r="K73" s="8">
        <v>3</v>
      </c>
      <c r="L73" s="8">
        <v>3</v>
      </c>
      <c r="M73" s="10" t="s">
        <v>388</v>
      </c>
      <c r="N73" s="8">
        <v>1</v>
      </c>
      <c r="O73" s="8" t="s">
        <v>378</v>
      </c>
      <c r="P73" s="65">
        <v>30</v>
      </c>
      <c r="AA73" s="8">
        <v>70</v>
      </c>
      <c r="AE73" s="90" t="s">
        <v>435</v>
      </c>
    </row>
    <row r="74" spans="1:31" ht="45.75">
      <c r="A74" s="75" t="s">
        <v>371</v>
      </c>
      <c r="B74" s="5" t="s">
        <v>430</v>
      </c>
      <c r="C74" s="5">
        <v>1</v>
      </c>
      <c r="D74" s="61" t="s">
        <v>238</v>
      </c>
      <c r="E74" s="4">
        <v>21</v>
      </c>
      <c r="F74" s="4">
        <v>36</v>
      </c>
      <c r="G74" s="84" t="s">
        <v>453</v>
      </c>
      <c r="H74" s="5">
        <v>1</v>
      </c>
      <c r="I74" s="5">
        <v>2</v>
      </c>
      <c r="J74" s="5">
        <v>2</v>
      </c>
      <c r="K74" s="5">
        <v>2</v>
      </c>
      <c r="L74" s="5">
        <v>3</v>
      </c>
      <c r="M74" s="5" t="s">
        <v>377</v>
      </c>
      <c r="N74" s="5">
        <v>1</v>
      </c>
      <c r="O74" s="76" t="s">
        <v>382</v>
      </c>
      <c r="P74" s="65">
        <v>100</v>
      </c>
      <c r="Q74" s="5"/>
      <c r="R74" s="5"/>
      <c r="S74" s="5"/>
      <c r="T74" s="5"/>
      <c r="U74" s="65"/>
      <c r="V74" s="5"/>
      <c r="W74" s="5"/>
      <c r="X74" s="5"/>
      <c r="Y74" s="5"/>
      <c r="Z74" s="5"/>
      <c r="AA74" s="5"/>
      <c r="AB74" s="5"/>
      <c r="AC74" s="5"/>
      <c r="AD74" s="5"/>
      <c r="AE74" s="90" t="s">
        <v>436</v>
      </c>
    </row>
    <row r="75" spans="1:31" ht="45.75">
      <c r="A75" s="75" t="s">
        <v>371</v>
      </c>
      <c r="B75" s="5" t="s">
        <v>430</v>
      </c>
      <c r="C75" s="5">
        <v>1</v>
      </c>
      <c r="D75" s="61" t="s">
        <v>437</v>
      </c>
      <c r="E75" s="4">
        <v>36</v>
      </c>
      <c r="F75" s="4">
        <v>52</v>
      </c>
      <c r="G75" s="84" t="s">
        <v>453</v>
      </c>
      <c r="H75" s="5">
        <v>1</v>
      </c>
      <c r="I75" s="5">
        <v>1</v>
      </c>
      <c r="J75" s="5">
        <v>2</v>
      </c>
      <c r="K75" s="5">
        <v>3</v>
      </c>
      <c r="L75" s="5">
        <v>1</v>
      </c>
      <c r="M75" s="5" t="s">
        <v>374</v>
      </c>
      <c r="N75" s="5">
        <v>1</v>
      </c>
      <c r="O75" s="5" t="s">
        <v>382</v>
      </c>
      <c r="P75" s="66">
        <v>100</v>
      </c>
      <c r="Q75" s="5"/>
      <c r="R75" s="5"/>
      <c r="S75" s="5"/>
      <c r="T75" s="5"/>
      <c r="U75" s="65"/>
      <c r="V75" s="5"/>
      <c r="W75" s="5"/>
      <c r="X75" s="5"/>
      <c r="Y75" s="5"/>
      <c r="Z75" s="5"/>
      <c r="AA75" s="5"/>
      <c r="AB75" s="5"/>
      <c r="AC75" s="5"/>
      <c r="AD75" s="5"/>
      <c r="AE75" s="90"/>
    </row>
    <row r="76" spans="1:31" ht="45.75">
      <c r="A76" s="75" t="s">
        <v>371</v>
      </c>
      <c r="B76" s="5" t="s">
        <v>179</v>
      </c>
      <c r="C76" s="5">
        <v>1</v>
      </c>
      <c r="D76" s="61" t="s">
        <v>402</v>
      </c>
      <c r="E76" s="4">
        <v>0</v>
      </c>
      <c r="F76" s="4">
        <v>10</v>
      </c>
      <c r="G76" s="84" t="s">
        <v>453</v>
      </c>
      <c r="H76" s="5" t="s">
        <v>56</v>
      </c>
      <c r="I76" s="5" t="s">
        <v>381</v>
      </c>
      <c r="J76" s="5"/>
      <c r="K76" s="5"/>
      <c r="L76" s="5"/>
      <c r="M76" s="5"/>
      <c r="N76" s="5"/>
      <c r="O76" s="5"/>
      <c r="P76" s="65"/>
      <c r="Q76" s="5"/>
      <c r="R76" s="5"/>
      <c r="S76" s="5"/>
      <c r="T76" s="5"/>
      <c r="U76" s="65"/>
      <c r="V76" s="5"/>
      <c r="W76" s="5"/>
      <c r="X76" s="5"/>
      <c r="Y76" s="5"/>
      <c r="Z76" s="5"/>
      <c r="AA76" s="5"/>
      <c r="AB76" s="5"/>
      <c r="AC76" s="5"/>
      <c r="AD76" s="5"/>
      <c r="AE76" s="90"/>
    </row>
    <row r="77" spans="1:31" ht="45.75">
      <c r="A77" s="75" t="s">
        <v>371</v>
      </c>
      <c r="B77" s="5" t="s">
        <v>179</v>
      </c>
      <c r="C77" s="5">
        <v>1</v>
      </c>
      <c r="D77" s="61" t="s">
        <v>428</v>
      </c>
      <c r="E77" s="4">
        <v>10</v>
      </c>
      <c r="F77" s="4">
        <v>17</v>
      </c>
      <c r="G77" s="84" t="s">
        <v>453</v>
      </c>
      <c r="H77" s="5" t="s">
        <v>56</v>
      </c>
      <c r="I77" s="5" t="s">
        <v>381</v>
      </c>
      <c r="J77" s="5"/>
      <c r="K77" s="5"/>
      <c r="L77" s="5"/>
      <c r="M77" s="5"/>
      <c r="N77" s="5"/>
      <c r="O77" s="5"/>
      <c r="P77" s="65"/>
      <c r="Q77" s="5"/>
      <c r="R77" s="5"/>
      <c r="S77" s="5"/>
      <c r="T77" s="5"/>
      <c r="U77" s="65"/>
      <c r="V77" s="5"/>
      <c r="W77" s="5"/>
      <c r="X77" s="5"/>
      <c r="Y77" s="5"/>
      <c r="Z77" s="5"/>
      <c r="AA77" s="5"/>
      <c r="AB77" s="5"/>
      <c r="AC77" s="5"/>
      <c r="AD77" s="5"/>
      <c r="AE77" s="90"/>
    </row>
    <row r="78" spans="1:31" ht="45.75">
      <c r="A78" s="75" t="s">
        <v>371</v>
      </c>
      <c r="B78" s="5" t="s">
        <v>179</v>
      </c>
      <c r="C78" s="5">
        <v>1</v>
      </c>
      <c r="D78" s="61" t="s">
        <v>240</v>
      </c>
      <c r="E78" s="4">
        <v>17</v>
      </c>
      <c r="F78" s="4">
        <v>26</v>
      </c>
      <c r="G78" s="84" t="s">
        <v>453</v>
      </c>
      <c r="H78" s="5">
        <v>1</v>
      </c>
      <c r="I78" s="5">
        <v>1</v>
      </c>
      <c r="J78" s="5">
        <v>2</v>
      </c>
      <c r="K78" s="5">
        <v>2</v>
      </c>
      <c r="L78" s="5">
        <v>1</v>
      </c>
      <c r="M78" s="5" t="s">
        <v>374</v>
      </c>
      <c r="N78" s="5">
        <v>1</v>
      </c>
      <c r="O78" s="5">
        <v>1</v>
      </c>
      <c r="P78" s="65">
        <v>100</v>
      </c>
      <c r="Q78" s="5"/>
      <c r="R78" s="5"/>
      <c r="S78" s="5"/>
      <c r="T78" s="5"/>
      <c r="U78" s="65"/>
      <c r="V78" s="5"/>
      <c r="W78" s="5"/>
      <c r="X78" s="5"/>
      <c r="Y78" s="5"/>
      <c r="Z78" s="5"/>
      <c r="AA78" s="5"/>
      <c r="AB78" s="5"/>
      <c r="AC78" s="5"/>
      <c r="AD78" s="5"/>
      <c r="AE78" s="90"/>
    </row>
    <row r="79" spans="1:31" ht="45.75">
      <c r="A79" s="75" t="s">
        <v>371</v>
      </c>
      <c r="B79" s="5" t="s">
        <v>179</v>
      </c>
      <c r="C79" s="5">
        <v>1</v>
      </c>
      <c r="D79" s="61" t="s">
        <v>240</v>
      </c>
      <c r="E79" s="4">
        <v>17</v>
      </c>
      <c r="F79" s="4">
        <v>26</v>
      </c>
      <c r="G79" s="84" t="s">
        <v>453</v>
      </c>
      <c r="H79" s="5">
        <v>2</v>
      </c>
      <c r="I79" s="5">
        <v>1</v>
      </c>
      <c r="J79" s="5">
        <v>1</v>
      </c>
      <c r="K79" s="5">
        <v>2</v>
      </c>
      <c r="L79" s="5">
        <v>3</v>
      </c>
      <c r="M79" s="5" t="s">
        <v>377</v>
      </c>
      <c r="N79" s="5">
        <v>1</v>
      </c>
      <c r="O79" s="5">
        <v>1</v>
      </c>
      <c r="P79" s="65">
        <v>90</v>
      </c>
      <c r="Q79" s="5"/>
      <c r="R79" s="5"/>
      <c r="S79" s="5"/>
      <c r="T79" s="5"/>
      <c r="U79" s="65">
        <v>10</v>
      </c>
      <c r="V79" s="5"/>
      <c r="W79" s="5"/>
      <c r="X79" s="5"/>
      <c r="Y79" s="5"/>
      <c r="Z79" s="5"/>
      <c r="AA79" s="5"/>
      <c r="AB79" s="5"/>
      <c r="AC79" s="5"/>
      <c r="AD79" s="5"/>
      <c r="AE79" s="90" t="s">
        <v>470</v>
      </c>
    </row>
    <row r="80" spans="1:31" ht="45.75">
      <c r="A80" s="75" t="s">
        <v>371</v>
      </c>
      <c r="B80" s="5" t="s">
        <v>189</v>
      </c>
      <c r="C80" s="5">
        <v>1</v>
      </c>
      <c r="D80" s="61" t="s">
        <v>402</v>
      </c>
      <c r="E80" s="4">
        <v>0</v>
      </c>
      <c r="F80" s="4">
        <v>3</v>
      </c>
      <c r="G80" s="84" t="s">
        <v>453</v>
      </c>
      <c r="H80" s="5">
        <v>1</v>
      </c>
      <c r="I80" s="5">
        <v>2</v>
      </c>
      <c r="J80" s="5">
        <v>4</v>
      </c>
      <c r="K80" s="5">
        <v>3</v>
      </c>
      <c r="L80" s="5">
        <v>3</v>
      </c>
      <c r="M80" s="5" t="s">
        <v>377</v>
      </c>
      <c r="N80" s="5">
        <v>1</v>
      </c>
      <c r="O80" s="5">
        <v>3</v>
      </c>
      <c r="P80" s="66">
        <v>100</v>
      </c>
      <c r="Q80" s="5"/>
      <c r="R80" s="5"/>
      <c r="S80" s="5"/>
      <c r="T80" s="5"/>
      <c r="U80" s="65"/>
      <c r="V80" s="5"/>
      <c r="W80" s="5"/>
      <c r="X80" s="5"/>
      <c r="Y80" s="5"/>
      <c r="Z80" s="5"/>
      <c r="AA80" s="5"/>
      <c r="AB80" s="5"/>
      <c r="AC80" s="5"/>
      <c r="AD80" s="5"/>
      <c r="AE80" s="90" t="s">
        <v>438</v>
      </c>
    </row>
    <row r="81" spans="1:31" ht="45.75">
      <c r="A81" s="75" t="s">
        <v>371</v>
      </c>
      <c r="B81" s="5" t="s">
        <v>189</v>
      </c>
      <c r="C81" s="5">
        <v>1</v>
      </c>
      <c r="D81" s="61" t="s">
        <v>428</v>
      </c>
      <c r="E81" s="4">
        <v>3</v>
      </c>
      <c r="F81" s="4">
        <v>6</v>
      </c>
      <c r="G81" s="84" t="s">
        <v>453</v>
      </c>
      <c r="H81" s="5">
        <v>1</v>
      </c>
      <c r="I81" s="5">
        <v>2</v>
      </c>
      <c r="J81" s="5">
        <v>4</v>
      </c>
      <c r="K81" s="5">
        <v>3</v>
      </c>
      <c r="L81" s="5">
        <v>3</v>
      </c>
      <c r="M81" s="5" t="s">
        <v>388</v>
      </c>
      <c r="N81" s="5">
        <v>1</v>
      </c>
      <c r="O81" s="5" t="s">
        <v>378</v>
      </c>
      <c r="P81" s="65"/>
      <c r="Q81" s="5"/>
      <c r="R81" s="5"/>
      <c r="S81" s="5"/>
      <c r="T81" s="5"/>
      <c r="U81" s="65"/>
      <c r="V81" s="5"/>
      <c r="W81" s="5"/>
      <c r="X81" s="5"/>
      <c r="Y81" s="5"/>
      <c r="Z81" s="5"/>
      <c r="AA81" s="5">
        <v>100</v>
      </c>
      <c r="AB81" s="5"/>
      <c r="AC81" s="5"/>
      <c r="AD81" s="5"/>
      <c r="AE81" s="90" t="s">
        <v>439</v>
      </c>
    </row>
    <row r="82" spans="1:31" ht="45.75">
      <c r="A82" s="75" t="s">
        <v>371</v>
      </c>
      <c r="B82" s="5" t="s">
        <v>189</v>
      </c>
      <c r="C82" s="5">
        <v>1</v>
      </c>
      <c r="D82" s="61" t="s">
        <v>95</v>
      </c>
      <c r="E82" s="4">
        <v>6</v>
      </c>
      <c r="F82" s="4">
        <v>12</v>
      </c>
      <c r="G82" s="84" t="s">
        <v>453</v>
      </c>
      <c r="H82" s="5" t="s">
        <v>56</v>
      </c>
      <c r="I82" s="5" t="s">
        <v>381</v>
      </c>
      <c r="J82" s="5"/>
      <c r="K82" s="5"/>
      <c r="L82" s="5"/>
      <c r="M82" s="5"/>
      <c r="N82" s="5"/>
      <c r="O82" s="76"/>
      <c r="P82" s="65"/>
      <c r="Q82" s="5"/>
      <c r="R82" s="5"/>
      <c r="S82" s="5"/>
      <c r="T82" s="5"/>
      <c r="U82" s="65"/>
      <c r="V82" s="5"/>
      <c r="W82" s="5"/>
      <c r="X82" s="5"/>
      <c r="Y82" s="5"/>
      <c r="Z82" s="5"/>
      <c r="AA82" s="5"/>
      <c r="AB82" s="5"/>
      <c r="AC82" s="5"/>
      <c r="AD82" s="5"/>
      <c r="AE82" s="90"/>
    </row>
    <row r="83" spans="1:31" ht="45.75">
      <c r="A83" s="75" t="s">
        <v>371</v>
      </c>
      <c r="B83" s="5" t="s">
        <v>189</v>
      </c>
      <c r="C83" s="5">
        <v>1</v>
      </c>
      <c r="D83" s="61" t="s">
        <v>127</v>
      </c>
      <c r="E83" s="4">
        <v>12</v>
      </c>
      <c r="F83" s="4">
        <v>19</v>
      </c>
      <c r="G83" s="84" t="s">
        <v>453</v>
      </c>
      <c r="H83" s="5">
        <v>1</v>
      </c>
      <c r="I83" s="5">
        <v>2</v>
      </c>
      <c r="J83" s="5">
        <v>2</v>
      </c>
      <c r="K83" s="5">
        <v>2</v>
      </c>
      <c r="L83" s="5">
        <v>1</v>
      </c>
      <c r="M83" s="5" t="s">
        <v>374</v>
      </c>
      <c r="N83" s="5">
        <v>1</v>
      </c>
      <c r="O83" s="76" t="s">
        <v>382</v>
      </c>
      <c r="P83" s="65">
        <v>100</v>
      </c>
      <c r="Q83" s="5"/>
      <c r="R83" s="5"/>
      <c r="S83" s="5"/>
      <c r="T83" s="5"/>
      <c r="U83" s="65"/>
      <c r="V83" s="5"/>
      <c r="W83" s="5"/>
      <c r="X83" s="5"/>
      <c r="Y83" s="5"/>
      <c r="Z83" s="5"/>
      <c r="AA83" s="5"/>
      <c r="AB83" s="5"/>
      <c r="AC83" s="5"/>
      <c r="AD83" s="5"/>
      <c r="AE83" s="90"/>
    </row>
    <row r="84" spans="1:31" ht="45.75">
      <c r="A84" s="75" t="s">
        <v>371</v>
      </c>
      <c r="B84" s="5" t="s">
        <v>189</v>
      </c>
      <c r="C84" s="5">
        <v>1</v>
      </c>
      <c r="D84" s="61" t="s">
        <v>407</v>
      </c>
      <c r="E84" s="4">
        <v>19</v>
      </c>
      <c r="F84" s="4">
        <v>27</v>
      </c>
      <c r="G84" s="84" t="s">
        <v>453</v>
      </c>
      <c r="H84" s="5">
        <v>1</v>
      </c>
      <c r="I84" s="5">
        <v>2</v>
      </c>
      <c r="J84" s="5">
        <v>2</v>
      </c>
      <c r="K84" s="5">
        <v>2</v>
      </c>
      <c r="L84" s="5">
        <v>1</v>
      </c>
      <c r="M84" s="5" t="s">
        <v>374</v>
      </c>
      <c r="N84" s="5">
        <v>1</v>
      </c>
      <c r="O84" s="76" t="s">
        <v>382</v>
      </c>
      <c r="P84" s="65">
        <v>100</v>
      </c>
      <c r="Q84" s="5"/>
      <c r="R84" s="5"/>
      <c r="S84" s="5"/>
      <c r="T84" s="5"/>
      <c r="U84" s="65"/>
      <c r="V84" s="5"/>
      <c r="W84" s="5"/>
      <c r="X84" s="5"/>
      <c r="Y84" s="5"/>
      <c r="Z84" s="5"/>
      <c r="AA84" s="5"/>
      <c r="AB84" s="5"/>
      <c r="AC84" s="5"/>
      <c r="AD84" s="5"/>
      <c r="AE84" s="90"/>
    </row>
    <row r="85" spans="1:31" ht="46.5" thickBot="1">
      <c r="A85" s="77" t="s">
        <v>371</v>
      </c>
      <c r="B85" s="78" t="s">
        <v>189</v>
      </c>
      <c r="C85" s="78">
        <v>1</v>
      </c>
      <c r="D85" s="79" t="s">
        <v>368</v>
      </c>
      <c r="E85" s="80">
        <v>27</v>
      </c>
      <c r="F85" s="80">
        <v>33</v>
      </c>
      <c r="G85" s="86" t="s">
        <v>453</v>
      </c>
      <c r="H85" s="78" t="s">
        <v>56</v>
      </c>
      <c r="I85" s="78" t="s">
        <v>381</v>
      </c>
      <c r="J85" s="78"/>
      <c r="K85" s="78"/>
      <c r="L85" s="78"/>
      <c r="M85" s="78"/>
      <c r="N85" s="78"/>
      <c r="O85" s="81"/>
      <c r="P85" s="82"/>
      <c r="Q85" s="78"/>
      <c r="R85" s="78"/>
      <c r="S85" s="78"/>
      <c r="T85" s="78"/>
      <c r="U85" s="82"/>
      <c r="V85" s="78"/>
      <c r="W85" s="78"/>
      <c r="X85" s="78"/>
      <c r="Y85" s="78"/>
      <c r="Z85" s="78"/>
      <c r="AA85" s="78"/>
      <c r="AB85" s="78"/>
      <c r="AC85" s="78"/>
      <c r="AD85" s="78"/>
      <c r="AE85" s="91"/>
    </row>
    <row r="86" spans="1:16" ht="12.75">
      <c r="A86" s="5"/>
      <c r="B86" s="5"/>
      <c r="C86" s="5"/>
      <c r="E86" s="4"/>
      <c r="F86" s="4"/>
      <c r="G86" s="84"/>
      <c r="O86" s="1"/>
      <c r="P86" s="65"/>
    </row>
    <row r="87" spans="1:16" ht="12.75">
      <c r="A87" s="5"/>
      <c r="B87" s="5"/>
      <c r="C87" s="5"/>
      <c r="E87" s="4"/>
      <c r="F87" s="4"/>
      <c r="G87" s="84"/>
      <c r="O87" s="1"/>
      <c r="P87" s="65"/>
    </row>
    <row r="88" spans="1:16" ht="12" customHeight="1">
      <c r="A88" s="5"/>
      <c r="B88" s="5"/>
      <c r="C88" s="5"/>
      <c r="E88" s="4"/>
      <c r="F88" s="4"/>
      <c r="G88" s="84"/>
      <c r="O88" s="1"/>
      <c r="P88" s="65"/>
    </row>
    <row r="89" spans="1:16" ht="12" customHeight="1">
      <c r="A89" s="5"/>
      <c r="B89" s="5"/>
      <c r="C89" s="5"/>
      <c r="E89" s="4"/>
      <c r="F89" s="4"/>
      <c r="G89" s="84"/>
      <c r="O89" s="1"/>
      <c r="P89" s="65"/>
    </row>
    <row r="90" spans="1:30" ht="12" customHeight="1">
      <c r="A90" s="5"/>
      <c r="B90" s="5"/>
      <c r="C90" s="5"/>
      <c r="D90" s="61"/>
      <c r="E90" s="4"/>
      <c r="F90" s="4"/>
      <c r="G90" s="84"/>
      <c r="H90" s="5"/>
      <c r="I90" s="5"/>
      <c r="J90" s="5"/>
      <c r="K90" s="5"/>
      <c r="L90" s="5"/>
      <c r="M90" s="5"/>
      <c r="N90" s="5"/>
      <c r="O90" s="5"/>
      <c r="P90" s="65"/>
      <c r="Q90" s="5"/>
      <c r="R90" s="5"/>
      <c r="S90" s="5"/>
      <c r="T90" s="5"/>
      <c r="U90" s="65"/>
      <c r="V90" s="5"/>
      <c r="W90" s="5"/>
      <c r="X90" s="5"/>
      <c r="Y90" s="5"/>
      <c r="Z90" s="5"/>
      <c r="AA90" s="5"/>
      <c r="AB90" s="5"/>
      <c r="AC90" s="5"/>
      <c r="AD90" s="5"/>
    </row>
    <row r="91" spans="1:16" ht="12" customHeight="1">
      <c r="A91" s="5"/>
      <c r="B91" s="5"/>
      <c r="C91" s="5"/>
      <c r="E91" s="4"/>
      <c r="F91" s="4"/>
      <c r="G91" s="84"/>
      <c r="P91" s="65"/>
    </row>
    <row r="92" spans="5:21" ht="12" customHeight="1">
      <c r="E92" s="4"/>
      <c r="F92" s="4"/>
      <c r="U92" s="65"/>
    </row>
    <row r="93" spans="5:21" ht="12" customHeight="1">
      <c r="E93" s="4"/>
      <c r="F93" s="4"/>
      <c r="U93" s="65"/>
    </row>
    <row r="94" spans="5:16" ht="12" customHeight="1">
      <c r="E94" s="4"/>
      <c r="F94" s="4"/>
      <c r="P94" s="65"/>
    </row>
    <row r="95" spans="5:16" ht="12" customHeight="1">
      <c r="E95" s="4"/>
      <c r="F95" s="4"/>
      <c r="P95" s="65"/>
    </row>
    <row r="96" spans="5:16" ht="12" customHeight="1">
      <c r="E96" s="4"/>
      <c r="F96" s="4"/>
      <c r="P96" s="65"/>
    </row>
    <row r="97" spans="5:16" ht="12" customHeight="1">
      <c r="E97" s="4"/>
      <c r="F97" s="4"/>
      <c r="P97" s="65"/>
    </row>
    <row r="98" spans="5:16" ht="12" customHeight="1">
      <c r="E98" s="4"/>
      <c r="F98" s="4"/>
      <c r="P98" s="65"/>
    </row>
    <row r="99" spans="5:16" ht="12" customHeight="1">
      <c r="E99" s="4"/>
      <c r="F99" s="4"/>
      <c r="P99" s="65"/>
    </row>
    <row r="100" spans="5:16" ht="12" customHeight="1">
      <c r="E100" s="4"/>
      <c r="F100" s="4"/>
      <c r="P100" s="65"/>
    </row>
    <row r="101" spans="5:16" ht="12" customHeight="1">
      <c r="E101" s="4"/>
      <c r="F101" s="4"/>
      <c r="P101" s="65"/>
    </row>
    <row r="102" spans="5:16" ht="12" customHeight="1">
      <c r="E102" s="4"/>
      <c r="F102" s="4"/>
      <c r="P102" s="65"/>
    </row>
    <row r="103" spans="5:16" ht="12" customHeight="1">
      <c r="E103" s="4"/>
      <c r="F103" s="4"/>
      <c r="P103" s="65"/>
    </row>
    <row r="104" spans="5:16" ht="12" customHeight="1">
      <c r="E104" s="4"/>
      <c r="F104" s="4"/>
      <c r="P104" s="65"/>
    </row>
    <row r="105" spans="5:16" ht="12" customHeight="1">
      <c r="E105" s="4"/>
      <c r="F105" s="4"/>
      <c r="P105" s="65"/>
    </row>
    <row r="106" spans="5:16" ht="12" customHeight="1">
      <c r="E106" s="4"/>
      <c r="F106" s="4"/>
      <c r="P106" s="65"/>
    </row>
    <row r="107" spans="5:16" ht="12" customHeight="1">
      <c r="E107" s="4"/>
      <c r="F107" s="4"/>
      <c r="P107" s="65"/>
    </row>
    <row r="108" spans="5:16" ht="12" customHeight="1">
      <c r="E108" s="4"/>
      <c r="F108" s="4"/>
      <c r="P108" s="65"/>
    </row>
    <row r="109" spans="5:16" ht="12" customHeight="1">
      <c r="E109" s="4"/>
      <c r="F109" s="4"/>
      <c r="P109" s="65"/>
    </row>
    <row r="110" ht="12" customHeight="1">
      <c r="P110" s="65"/>
    </row>
    <row r="111" spans="5:16" ht="12" customHeight="1">
      <c r="E111" s="4"/>
      <c r="F111" s="4"/>
      <c r="P111" s="65"/>
    </row>
    <row r="112" spans="5:16" ht="12" customHeight="1">
      <c r="E112" s="4"/>
      <c r="F112" s="4"/>
      <c r="P112" s="65"/>
    </row>
    <row r="113" spans="5:16" ht="12" customHeight="1">
      <c r="E113" s="4"/>
      <c r="F113" s="4"/>
      <c r="P113" s="65"/>
    </row>
    <row r="114" spans="5:16" ht="12" customHeight="1">
      <c r="E114" s="4"/>
      <c r="F114" s="4"/>
      <c r="P114" s="65"/>
    </row>
    <row r="115" spans="5:16" ht="12" customHeight="1">
      <c r="E115" s="4"/>
      <c r="F115" s="4"/>
      <c r="P115" s="65"/>
    </row>
    <row r="116" ht="12" customHeight="1">
      <c r="P116" s="65"/>
    </row>
    <row r="117" ht="12" customHeight="1">
      <c r="P117" s="65"/>
    </row>
    <row r="118" ht="12" customHeight="1">
      <c r="P118" s="65"/>
    </row>
    <row r="119" ht="12" customHeight="1">
      <c r="P119" s="65"/>
    </row>
    <row r="120" ht="12" customHeight="1">
      <c r="P120" s="65"/>
    </row>
    <row r="121" ht="12" customHeight="1">
      <c r="P121" s="65"/>
    </row>
    <row r="122" ht="12" customHeight="1">
      <c r="P122" s="65"/>
    </row>
    <row r="123" ht="12" customHeight="1">
      <c r="P123" s="65"/>
    </row>
    <row r="124" ht="12" customHeight="1">
      <c r="P124" s="65"/>
    </row>
    <row r="125" ht="12" customHeight="1">
      <c r="P125" s="65"/>
    </row>
    <row r="126" ht="12" customHeight="1">
      <c r="P126" s="65"/>
    </row>
    <row r="127" ht="12" customHeight="1">
      <c r="P127" s="65"/>
    </row>
    <row r="128" ht="12" customHeight="1">
      <c r="P128" s="65"/>
    </row>
    <row r="129" ht="12" customHeight="1">
      <c r="P129" s="65"/>
    </row>
    <row r="130" ht="12" customHeight="1">
      <c r="P130" s="65"/>
    </row>
    <row r="131" ht="12" customHeight="1">
      <c r="P131" s="65"/>
    </row>
    <row r="132" ht="12" customHeight="1">
      <c r="P132" s="65"/>
    </row>
    <row r="133" ht="12" customHeight="1">
      <c r="P133" s="65"/>
    </row>
    <row r="134" ht="12" customHeight="1">
      <c r="P134" s="65"/>
    </row>
    <row r="135" ht="12" customHeight="1">
      <c r="P135" s="65"/>
    </row>
    <row r="136" ht="12" customHeight="1">
      <c r="P136" s="65"/>
    </row>
    <row r="137" ht="12" customHeight="1">
      <c r="U137" s="65"/>
    </row>
    <row r="138" ht="12" customHeight="1">
      <c r="P138" s="65"/>
    </row>
    <row r="139" ht="12" customHeight="1">
      <c r="P139" s="65"/>
    </row>
    <row r="140" ht="12" customHeight="1">
      <c r="P140" s="65"/>
    </row>
    <row r="141" ht="12" customHeight="1">
      <c r="P141" s="65"/>
    </row>
    <row r="142" ht="12" customHeight="1">
      <c r="P142" s="65"/>
    </row>
    <row r="143" ht="12" customHeight="1">
      <c r="P143" s="65"/>
    </row>
    <row r="144" ht="12" customHeight="1">
      <c r="P144" s="65"/>
    </row>
    <row r="145" ht="12" customHeight="1">
      <c r="U145" s="65"/>
    </row>
    <row r="146" spans="15:16" ht="12" customHeight="1">
      <c r="O146" s="1"/>
      <c r="P146" s="65"/>
    </row>
    <row r="147" ht="12" customHeight="1">
      <c r="P147" s="65"/>
    </row>
    <row r="148" ht="12" customHeight="1">
      <c r="P148" s="65"/>
    </row>
    <row r="149" ht="12" customHeight="1">
      <c r="P149" s="65"/>
    </row>
    <row r="150" ht="12" customHeight="1">
      <c r="P150" s="65"/>
    </row>
    <row r="151" ht="12" customHeight="1">
      <c r="P151" s="65"/>
    </row>
    <row r="152" ht="12" customHeight="1">
      <c r="P152" s="65"/>
    </row>
    <row r="153" ht="12" customHeight="1">
      <c r="U153" s="65"/>
    </row>
    <row r="154" ht="12" customHeight="1">
      <c r="P154" s="65"/>
    </row>
    <row r="155" ht="12" customHeight="1">
      <c r="P155" s="65"/>
    </row>
    <row r="156" ht="12" customHeight="1">
      <c r="P156" s="65"/>
    </row>
    <row r="157" ht="12" customHeight="1">
      <c r="U157" s="65"/>
    </row>
    <row r="158" ht="12" customHeight="1">
      <c r="P158" s="65"/>
    </row>
    <row r="159" ht="12" customHeight="1">
      <c r="P159" s="65"/>
    </row>
    <row r="160" ht="12" customHeight="1">
      <c r="P160" s="65"/>
    </row>
    <row r="161" ht="12" customHeight="1">
      <c r="P161" s="65"/>
    </row>
    <row r="162" ht="12" customHeight="1">
      <c r="P162" s="65"/>
    </row>
    <row r="163" ht="12" customHeight="1">
      <c r="P163" s="65"/>
    </row>
    <row r="164" ht="12" customHeight="1">
      <c r="P164" s="65"/>
    </row>
    <row r="165" ht="12" customHeight="1">
      <c r="P165" s="65"/>
    </row>
    <row r="166" ht="12" customHeight="1">
      <c r="P166" s="65"/>
    </row>
    <row r="167" spans="16:21" ht="12" customHeight="1">
      <c r="P167" s="65"/>
      <c r="U167" s="67"/>
    </row>
    <row r="168" spans="15:16" ht="12" customHeight="1">
      <c r="O168" s="1"/>
      <c r="P168" s="65"/>
    </row>
    <row r="169" ht="12" customHeight="1">
      <c r="P169" s="65"/>
    </row>
    <row r="170" ht="12" customHeight="1">
      <c r="P170" s="65"/>
    </row>
    <row r="171" ht="12" customHeight="1">
      <c r="P171" s="65"/>
    </row>
    <row r="172" ht="12" customHeight="1">
      <c r="P172" s="65"/>
    </row>
    <row r="173" ht="12" customHeight="1">
      <c r="P173" s="65"/>
    </row>
    <row r="174" ht="12" customHeight="1">
      <c r="P174" s="65"/>
    </row>
    <row r="175" ht="12" customHeight="1">
      <c r="P175" s="65"/>
    </row>
    <row r="176" ht="12" customHeight="1">
      <c r="P176" s="65"/>
    </row>
    <row r="177" ht="12" customHeight="1">
      <c r="P177" s="65"/>
    </row>
    <row r="178" ht="12" customHeight="1">
      <c r="U178" s="65"/>
    </row>
    <row r="179" spans="15:16" ht="12" customHeight="1">
      <c r="O179" s="1"/>
      <c r="P179" s="65"/>
    </row>
    <row r="180" ht="12" customHeight="1">
      <c r="P180" s="65"/>
    </row>
    <row r="181" ht="12" customHeight="1">
      <c r="P181" s="65"/>
    </row>
    <row r="182" ht="12" customHeight="1">
      <c r="P182" s="65"/>
    </row>
    <row r="183" ht="12" customHeight="1">
      <c r="P183" s="65"/>
    </row>
    <row r="184" ht="12" customHeight="1">
      <c r="P184" s="65"/>
    </row>
    <row r="185" ht="12" customHeight="1">
      <c r="P185" s="65"/>
    </row>
    <row r="186" ht="12" customHeight="1">
      <c r="P186" s="65"/>
    </row>
    <row r="187" ht="12" customHeight="1">
      <c r="P187" s="65"/>
    </row>
    <row r="188" ht="12" customHeight="1">
      <c r="P188" s="65"/>
    </row>
    <row r="189" ht="12" customHeight="1">
      <c r="P189" s="65"/>
    </row>
    <row r="190" ht="12" customHeight="1">
      <c r="P190" s="65"/>
    </row>
    <row r="191" spans="15:16" ht="12" customHeight="1">
      <c r="O191" s="1"/>
      <c r="P191" s="65"/>
    </row>
    <row r="192" spans="15:16" ht="12" customHeight="1">
      <c r="O192" s="1"/>
      <c r="P192" s="65"/>
    </row>
    <row r="193" ht="12" customHeight="1">
      <c r="P193" s="65"/>
    </row>
    <row r="194" ht="12" customHeight="1">
      <c r="P194" s="65"/>
    </row>
    <row r="195" ht="12" customHeight="1">
      <c r="P195" s="65"/>
    </row>
    <row r="196" ht="12" customHeight="1">
      <c r="P196" s="65"/>
    </row>
    <row r="197" ht="12" customHeight="1">
      <c r="P197" s="65"/>
    </row>
    <row r="198" ht="12" customHeight="1">
      <c r="P198" s="65"/>
    </row>
    <row r="199" ht="12" customHeight="1">
      <c r="U199" s="65"/>
    </row>
    <row r="200" ht="12" customHeight="1">
      <c r="P200" s="65"/>
    </row>
    <row r="201" ht="12" customHeight="1">
      <c r="P201" s="65"/>
    </row>
    <row r="202" ht="12" customHeight="1">
      <c r="P202" s="65"/>
    </row>
    <row r="203" ht="12" customHeight="1">
      <c r="P203" s="65"/>
    </row>
    <row r="204" spans="15:16" ht="12" customHeight="1">
      <c r="O204" s="1"/>
      <c r="P204" s="65"/>
    </row>
    <row r="205" spans="15:16" ht="12" customHeight="1">
      <c r="O205" s="1"/>
      <c r="P205" s="65"/>
    </row>
    <row r="206" ht="12" customHeight="1">
      <c r="P206" s="65"/>
    </row>
    <row r="207" ht="12" customHeight="1">
      <c r="P207" s="65"/>
    </row>
    <row r="208" ht="12" customHeight="1">
      <c r="P208" s="65"/>
    </row>
    <row r="209" ht="12" customHeight="1">
      <c r="P209" s="65"/>
    </row>
    <row r="210" spans="15:16" ht="12" customHeight="1">
      <c r="O210" s="1"/>
      <c r="P210" s="65"/>
    </row>
    <row r="211" spans="15:16" ht="12" customHeight="1">
      <c r="O211" s="1"/>
      <c r="P211" s="65"/>
    </row>
    <row r="212" ht="12" customHeight="1">
      <c r="U212" s="65"/>
    </row>
    <row r="213" ht="12" customHeight="1">
      <c r="P213" s="65"/>
    </row>
    <row r="214" spans="15:16" ht="12" customHeight="1">
      <c r="O214" s="1"/>
      <c r="P214" s="65"/>
    </row>
    <row r="215" ht="12" customHeight="1">
      <c r="P215" s="65"/>
    </row>
    <row r="216" spans="15:16" ht="12" customHeight="1">
      <c r="O216" s="1"/>
      <c r="P216" s="65"/>
    </row>
    <row r="217" spans="15:16" ht="12" customHeight="1">
      <c r="O217" s="1"/>
      <c r="P217" s="65"/>
    </row>
    <row r="218" spans="15:16" ht="12" customHeight="1">
      <c r="O218" s="1"/>
      <c r="P218" s="65"/>
    </row>
    <row r="219" ht="12" customHeight="1">
      <c r="P219" s="65"/>
    </row>
    <row r="220" ht="12" customHeight="1">
      <c r="P220" s="65"/>
    </row>
    <row r="221" ht="12" customHeight="1">
      <c r="P221" s="65"/>
    </row>
    <row r="222" ht="12" customHeight="1">
      <c r="P222" s="65"/>
    </row>
    <row r="223" ht="12" customHeight="1">
      <c r="U223" s="65"/>
    </row>
    <row r="224" ht="12" customHeight="1">
      <c r="P224" s="65"/>
    </row>
    <row r="225" ht="12" customHeight="1">
      <c r="P225" s="65"/>
    </row>
    <row r="226" ht="12" customHeight="1">
      <c r="P226" s="65"/>
    </row>
    <row r="227" ht="12" customHeight="1">
      <c r="P227" s="65"/>
    </row>
    <row r="228" spans="15:16" ht="12" customHeight="1">
      <c r="O228" s="1"/>
      <c r="P228" s="65"/>
    </row>
    <row r="229" ht="12" customHeight="1">
      <c r="P229" s="65"/>
    </row>
    <row r="230" ht="12" customHeight="1">
      <c r="P230" s="65"/>
    </row>
    <row r="231" ht="12" customHeight="1">
      <c r="P231" s="65"/>
    </row>
    <row r="232" ht="12" customHeight="1">
      <c r="P232" s="65"/>
    </row>
    <row r="233" ht="12" customHeight="1">
      <c r="P233" s="65"/>
    </row>
    <row r="234" ht="12" customHeight="1">
      <c r="P234" s="65"/>
    </row>
    <row r="235" ht="12" customHeight="1">
      <c r="P235" s="65"/>
    </row>
    <row r="236" ht="12" customHeight="1">
      <c r="U236" s="65"/>
    </row>
    <row r="237" ht="12" customHeight="1">
      <c r="P237" s="65"/>
    </row>
    <row r="238" ht="12" customHeight="1">
      <c r="P238" s="65"/>
    </row>
    <row r="239" ht="12" customHeight="1">
      <c r="P239" s="65"/>
    </row>
    <row r="240" ht="12" customHeight="1">
      <c r="U240" s="65"/>
    </row>
    <row r="241" ht="12" customHeight="1">
      <c r="U241" s="65"/>
    </row>
    <row r="242" ht="12" customHeight="1">
      <c r="P242" s="65"/>
    </row>
    <row r="243" ht="12" customHeight="1">
      <c r="P243" s="65"/>
    </row>
    <row r="244" ht="12" customHeight="1">
      <c r="P244" s="65"/>
    </row>
    <row r="245" ht="12" customHeight="1">
      <c r="P245" s="65"/>
    </row>
    <row r="246" ht="12" customHeight="1">
      <c r="P246" s="65"/>
    </row>
    <row r="247" ht="12" customHeight="1">
      <c r="P247" s="65"/>
    </row>
    <row r="248" ht="12" customHeight="1">
      <c r="P248" s="65"/>
    </row>
    <row r="249" ht="12" customHeight="1">
      <c r="P249" s="65"/>
    </row>
    <row r="250" ht="12" customHeight="1">
      <c r="P250" s="65"/>
    </row>
    <row r="251" ht="12" customHeight="1">
      <c r="P251" s="65"/>
    </row>
    <row r="252" ht="12" customHeight="1">
      <c r="P252" s="65"/>
    </row>
    <row r="253" ht="12" customHeight="1">
      <c r="P253" s="65"/>
    </row>
    <row r="254" ht="12" customHeight="1">
      <c r="P254" s="65"/>
    </row>
    <row r="255" ht="12" customHeight="1">
      <c r="P255" s="65"/>
    </row>
    <row r="256" ht="12" customHeight="1">
      <c r="U256" s="65"/>
    </row>
    <row r="257" ht="12" customHeight="1">
      <c r="P257" s="65"/>
    </row>
    <row r="258" ht="12" customHeight="1">
      <c r="U258" s="65"/>
    </row>
    <row r="259" ht="12" customHeight="1">
      <c r="P259" s="65"/>
    </row>
    <row r="260" ht="12" customHeight="1">
      <c r="P260" s="65"/>
    </row>
    <row r="261" ht="12" customHeight="1">
      <c r="U261" s="65"/>
    </row>
    <row r="262" ht="12" customHeight="1">
      <c r="P262" s="65"/>
    </row>
    <row r="263" ht="12" customHeight="1">
      <c r="P263" s="65"/>
    </row>
    <row r="264" ht="12" customHeight="1">
      <c r="P264" s="65"/>
    </row>
    <row r="265" ht="12" customHeight="1">
      <c r="P265" s="65"/>
    </row>
    <row r="266" ht="12" customHeight="1">
      <c r="P266" s="65"/>
    </row>
    <row r="267" ht="12" customHeight="1">
      <c r="P267" s="65"/>
    </row>
    <row r="268" ht="12" customHeight="1">
      <c r="P268" s="65"/>
    </row>
    <row r="269" ht="12" customHeight="1">
      <c r="P269" s="65"/>
    </row>
    <row r="270" spans="16:21" ht="12" customHeight="1">
      <c r="P270" s="65"/>
      <c r="U270" s="67"/>
    </row>
    <row r="271" ht="12" customHeight="1">
      <c r="P271" s="65"/>
    </row>
    <row r="272" spans="16:21" ht="12" customHeight="1">
      <c r="P272" s="65"/>
      <c r="U272" s="67"/>
    </row>
    <row r="273" spans="15:16" ht="12" customHeight="1">
      <c r="O273" s="1"/>
      <c r="P273" s="65"/>
    </row>
    <row r="274" ht="12" customHeight="1">
      <c r="P274" s="65"/>
    </row>
    <row r="275" ht="12" customHeight="1">
      <c r="P275" s="65"/>
    </row>
    <row r="276" ht="12" customHeight="1">
      <c r="P276" s="65"/>
    </row>
    <row r="277" ht="12" customHeight="1">
      <c r="P277" s="65"/>
    </row>
    <row r="278" ht="12" customHeight="1">
      <c r="P278" s="65"/>
    </row>
    <row r="279" ht="12" customHeight="1">
      <c r="P279" s="65"/>
    </row>
    <row r="280" spans="15:16" ht="12" customHeight="1">
      <c r="O280" s="1"/>
      <c r="P280" s="65"/>
    </row>
    <row r="281" ht="12" customHeight="1">
      <c r="P281" s="65"/>
    </row>
    <row r="282" ht="12" customHeight="1">
      <c r="P282" s="65"/>
    </row>
    <row r="283" ht="12" customHeight="1">
      <c r="P283" s="65"/>
    </row>
    <row r="284" spans="15:16" ht="12" customHeight="1">
      <c r="O284" s="1"/>
      <c r="P284" s="65"/>
    </row>
    <row r="285" ht="12" customHeight="1">
      <c r="P285" s="65"/>
    </row>
    <row r="286" ht="12" customHeight="1">
      <c r="P286" s="65"/>
    </row>
    <row r="287" spans="15:16" ht="12" customHeight="1">
      <c r="O287" s="1"/>
      <c r="P287" s="65"/>
    </row>
    <row r="288" ht="12" customHeight="1">
      <c r="P288" s="65"/>
    </row>
    <row r="289" ht="12" customHeight="1">
      <c r="P289" s="65"/>
    </row>
    <row r="290" spans="15:16" ht="12" customHeight="1">
      <c r="O290" s="1"/>
      <c r="P290" s="65"/>
    </row>
    <row r="291" ht="12" customHeight="1">
      <c r="P291" s="65"/>
    </row>
    <row r="292" ht="12" customHeight="1">
      <c r="P292" s="65"/>
    </row>
    <row r="293" ht="12" customHeight="1">
      <c r="P293" s="65"/>
    </row>
    <row r="294" ht="12" customHeight="1">
      <c r="P294" s="65"/>
    </row>
    <row r="295" ht="12" customHeight="1">
      <c r="P295" s="65"/>
    </row>
    <row r="296" ht="12" customHeight="1">
      <c r="P296" s="65"/>
    </row>
    <row r="297" ht="12" customHeight="1">
      <c r="U297" s="65"/>
    </row>
    <row r="298" ht="12" customHeight="1">
      <c r="P298" s="65"/>
    </row>
    <row r="299" ht="12" customHeight="1">
      <c r="P299" s="65"/>
    </row>
    <row r="300" ht="12" customHeight="1">
      <c r="P300" s="65"/>
    </row>
    <row r="301" ht="12" customHeight="1">
      <c r="U301" s="65"/>
    </row>
    <row r="302" ht="12" customHeight="1">
      <c r="P302" s="65"/>
    </row>
    <row r="303" spans="15:16" ht="12" customHeight="1">
      <c r="O303" s="1"/>
      <c r="P303" s="65"/>
    </row>
    <row r="304" ht="12" customHeight="1">
      <c r="P304" s="65"/>
    </row>
    <row r="305" ht="12" customHeight="1">
      <c r="P305" s="65"/>
    </row>
    <row r="306" ht="12" customHeight="1">
      <c r="P306" s="65"/>
    </row>
    <row r="307" ht="12" customHeight="1">
      <c r="P307" s="65"/>
    </row>
    <row r="308" ht="12" customHeight="1">
      <c r="P308" s="65"/>
    </row>
    <row r="309" spans="15:16" ht="12" customHeight="1">
      <c r="O309" s="1"/>
      <c r="P309" s="65"/>
    </row>
    <row r="310" spans="15:16" ht="12" customHeight="1">
      <c r="O310" s="1"/>
      <c r="P310" s="65"/>
    </row>
    <row r="311" ht="12" customHeight="1">
      <c r="P311" s="65"/>
    </row>
    <row r="312" spans="15:16" ht="12" customHeight="1">
      <c r="O312" s="1"/>
      <c r="P312" s="65"/>
    </row>
    <row r="313" spans="15:16" ht="12" customHeight="1">
      <c r="O313" s="1"/>
      <c r="P313" s="65"/>
    </row>
    <row r="314" ht="12" customHeight="1">
      <c r="P314" s="65"/>
    </row>
    <row r="315" ht="12" customHeight="1">
      <c r="P315" s="65"/>
    </row>
    <row r="316" spans="15:16" ht="12" customHeight="1">
      <c r="O316" s="1"/>
      <c r="P316" s="65"/>
    </row>
    <row r="317" ht="12" customHeight="1">
      <c r="P317" s="65"/>
    </row>
    <row r="318" ht="12" customHeight="1">
      <c r="P318" s="65"/>
    </row>
    <row r="319" spans="15:16" ht="12" customHeight="1">
      <c r="O319" s="1"/>
      <c r="P319" s="65"/>
    </row>
    <row r="320" ht="12" customHeight="1">
      <c r="P320" s="65"/>
    </row>
    <row r="321" ht="12" customHeight="1">
      <c r="P321" s="65"/>
    </row>
    <row r="322" ht="12" customHeight="1">
      <c r="P322" s="65"/>
    </row>
    <row r="323" ht="12" customHeight="1">
      <c r="U323" s="65"/>
    </row>
    <row r="324" spans="15:16" ht="12" customHeight="1">
      <c r="O324" s="1"/>
      <c r="P324" s="65"/>
    </row>
    <row r="325" ht="12" customHeight="1">
      <c r="P325" s="65"/>
    </row>
    <row r="326" ht="12" customHeight="1">
      <c r="P326" s="65"/>
    </row>
    <row r="327" ht="12" customHeight="1">
      <c r="U327" s="65"/>
    </row>
    <row r="328" ht="12" customHeight="1">
      <c r="P328" s="65"/>
    </row>
    <row r="329" ht="12" customHeight="1">
      <c r="P329" s="65"/>
    </row>
    <row r="330" spans="4:16" ht="12" customHeight="1">
      <c r="D330" s="63"/>
      <c r="E330" s="12"/>
      <c r="F330" s="12"/>
      <c r="P330" s="65"/>
    </row>
    <row r="331" spans="4:16" ht="12" customHeight="1">
      <c r="D331" s="63"/>
      <c r="E331" s="12"/>
      <c r="F331" s="12"/>
      <c r="P331" s="65"/>
    </row>
    <row r="332" ht="12" customHeight="1">
      <c r="P332" s="65"/>
    </row>
    <row r="333" ht="12" customHeight="1">
      <c r="P333" s="65"/>
    </row>
    <row r="334" spans="15:16" ht="12" customHeight="1">
      <c r="O334" s="1"/>
      <c r="P334" s="65"/>
    </row>
    <row r="335" spans="4:16" ht="12" customHeight="1">
      <c r="D335" s="63"/>
      <c r="P335" s="65"/>
    </row>
    <row r="336" spans="4:16" ht="12" customHeight="1">
      <c r="D336" s="63"/>
      <c r="P336" s="65"/>
    </row>
    <row r="337" ht="12" customHeight="1">
      <c r="P337" s="65"/>
    </row>
    <row r="338" ht="12" customHeight="1">
      <c r="P338" s="65"/>
    </row>
    <row r="339" ht="12" customHeight="1">
      <c r="P339" s="65"/>
    </row>
    <row r="340" ht="12" customHeight="1">
      <c r="U340" s="65"/>
    </row>
    <row r="341" ht="12" customHeight="1">
      <c r="P341" s="65"/>
    </row>
    <row r="342" ht="12" customHeight="1">
      <c r="P342" s="65"/>
    </row>
    <row r="343" ht="12" customHeight="1">
      <c r="P343" s="65"/>
    </row>
    <row r="344" ht="12" customHeight="1">
      <c r="P344" s="65"/>
    </row>
    <row r="345" ht="12" customHeight="1">
      <c r="P345" s="65"/>
    </row>
    <row r="346" ht="12" customHeight="1">
      <c r="P346" s="65"/>
    </row>
    <row r="347" ht="12" customHeight="1">
      <c r="P347" s="65"/>
    </row>
    <row r="348" ht="12" customHeight="1">
      <c r="P348" s="65"/>
    </row>
    <row r="349" ht="12" customHeight="1">
      <c r="P349" s="65"/>
    </row>
    <row r="350" ht="12" customHeight="1">
      <c r="P350" s="65"/>
    </row>
    <row r="351" ht="12" customHeight="1">
      <c r="P351" s="65"/>
    </row>
    <row r="352" ht="12" customHeight="1">
      <c r="P352" s="65"/>
    </row>
    <row r="353" ht="12" customHeight="1">
      <c r="U353" s="65"/>
    </row>
    <row r="354" ht="12" customHeight="1">
      <c r="P354" s="65"/>
    </row>
    <row r="355" ht="12" customHeight="1">
      <c r="P355" s="65"/>
    </row>
    <row r="356" ht="12" customHeight="1">
      <c r="P356" s="65"/>
    </row>
    <row r="357" ht="12" customHeight="1">
      <c r="P357" s="65"/>
    </row>
    <row r="358" ht="12" customHeight="1">
      <c r="P358" s="65"/>
    </row>
    <row r="359" spans="15:16" ht="12" customHeight="1">
      <c r="O359" s="1"/>
      <c r="P359" s="65"/>
    </row>
    <row r="360" ht="12" customHeight="1">
      <c r="P360" s="65"/>
    </row>
    <row r="361" ht="12" customHeight="1">
      <c r="P361" s="65"/>
    </row>
    <row r="362" spans="15:16" ht="12" customHeight="1">
      <c r="O362" s="1"/>
      <c r="P362" s="65"/>
    </row>
    <row r="363" ht="12" customHeight="1">
      <c r="P363" s="65"/>
    </row>
    <row r="364" ht="12" customHeight="1">
      <c r="P364" s="65"/>
    </row>
    <row r="365" ht="12" customHeight="1">
      <c r="U365" s="65"/>
    </row>
    <row r="366" ht="12" customHeight="1">
      <c r="P366" s="65"/>
    </row>
    <row r="367" spans="15:16" ht="12" customHeight="1">
      <c r="O367" s="1"/>
      <c r="P367" s="65"/>
    </row>
    <row r="368" ht="12" customHeight="1">
      <c r="U368" s="65"/>
    </row>
    <row r="369" ht="12" customHeight="1">
      <c r="P369" s="65"/>
    </row>
    <row r="370" ht="12" customHeight="1">
      <c r="P370" s="65"/>
    </row>
    <row r="371" ht="12" customHeight="1">
      <c r="U371" s="65"/>
    </row>
    <row r="372" ht="12" customHeight="1">
      <c r="P372" s="65"/>
    </row>
    <row r="373" spans="15:16" ht="12" customHeight="1">
      <c r="O373" s="1"/>
      <c r="P373" s="65"/>
    </row>
    <row r="374" ht="12" customHeight="1">
      <c r="P374" s="65"/>
    </row>
    <row r="375" ht="12" customHeight="1">
      <c r="P375" s="65"/>
    </row>
    <row r="376" spans="16:21" ht="12" customHeight="1">
      <c r="P376" s="65"/>
      <c r="U376" s="67"/>
    </row>
    <row r="377" spans="4:21" ht="12" customHeight="1">
      <c r="D377" s="63"/>
      <c r="U377" s="65"/>
    </row>
    <row r="378" ht="12" customHeight="1">
      <c r="U378" s="65"/>
    </row>
    <row r="379" ht="12" customHeight="1">
      <c r="P379" s="65"/>
    </row>
    <row r="380" spans="4:16" ht="12" customHeight="1">
      <c r="D380" s="63"/>
      <c r="E380" s="12"/>
      <c r="F380" s="12"/>
      <c r="P380" s="65"/>
    </row>
    <row r="381" spans="4:16" ht="12" customHeight="1">
      <c r="D381" s="63"/>
      <c r="P381" s="65"/>
    </row>
    <row r="382" ht="12" customHeight="1">
      <c r="P382" s="65"/>
    </row>
    <row r="383" spans="5:16" ht="12" customHeight="1">
      <c r="E383" s="12"/>
      <c r="F383" s="12"/>
      <c r="P383" s="65"/>
    </row>
    <row r="384" spans="4:16" ht="12" customHeight="1">
      <c r="D384" s="63"/>
      <c r="E384" s="12"/>
      <c r="F384" s="12"/>
      <c r="P384" s="65"/>
    </row>
    <row r="385" ht="12" customHeight="1">
      <c r="P385" s="65"/>
    </row>
    <row r="386" ht="12" customHeight="1">
      <c r="P386" s="65"/>
    </row>
    <row r="387" ht="12" customHeight="1">
      <c r="P387" s="65"/>
    </row>
    <row r="388" spans="15:16" ht="12" customHeight="1">
      <c r="O388" s="1"/>
      <c r="P388" s="65"/>
    </row>
    <row r="389" ht="12" customHeight="1">
      <c r="P389" s="65"/>
    </row>
    <row r="390" ht="12" customHeight="1">
      <c r="U390" s="65"/>
    </row>
    <row r="391" ht="12" customHeight="1">
      <c r="P391" s="65"/>
    </row>
    <row r="392" ht="12" customHeight="1">
      <c r="U392" s="65"/>
    </row>
    <row r="393" spans="4:16" ht="12" customHeight="1">
      <c r="D393" s="63"/>
      <c r="P393" s="65"/>
    </row>
    <row r="394" spans="4:16" ht="12" customHeight="1">
      <c r="D394" s="63"/>
      <c r="P394" s="65"/>
    </row>
    <row r="395" spans="4:16" ht="12" customHeight="1">
      <c r="D395" s="63"/>
      <c r="P395" s="65"/>
    </row>
    <row r="396" spans="4:16" ht="12" customHeight="1">
      <c r="D396" s="63"/>
      <c r="E396" s="12"/>
      <c r="F396" s="12"/>
      <c r="P396" s="65"/>
    </row>
    <row r="397" spans="4:16" ht="12" customHeight="1">
      <c r="D397" s="63"/>
      <c r="E397" s="12"/>
      <c r="F397" s="12"/>
      <c r="P397" s="65"/>
    </row>
    <row r="398" ht="12" customHeight="1">
      <c r="P398" s="65"/>
    </row>
    <row r="399" spans="13:16" ht="12" customHeight="1">
      <c r="M399" s="18"/>
      <c r="P399" s="65"/>
    </row>
    <row r="400" spans="4:16" ht="12" customHeight="1">
      <c r="D400" s="63"/>
      <c r="E400" s="12"/>
      <c r="F400" s="12"/>
      <c r="P400" s="65"/>
    </row>
    <row r="401" spans="4:20" ht="12" customHeight="1">
      <c r="D401" s="63"/>
      <c r="E401" s="12"/>
      <c r="F401" s="12"/>
      <c r="P401" s="65"/>
      <c r="T401" s="17"/>
    </row>
    <row r="402" spans="4:16" ht="12" customHeight="1">
      <c r="D402" s="63"/>
      <c r="E402" s="12"/>
      <c r="F402" s="12"/>
      <c r="P402" s="65"/>
    </row>
    <row r="403" spans="4:16" ht="12" customHeight="1">
      <c r="D403" s="63"/>
      <c r="E403" s="12"/>
      <c r="F403" s="12"/>
      <c r="P403" s="65"/>
    </row>
    <row r="404" spans="4:16" ht="12" customHeight="1">
      <c r="D404" s="63"/>
      <c r="P404" s="65"/>
    </row>
    <row r="405" ht="12" customHeight="1">
      <c r="U405" s="65"/>
    </row>
    <row r="406" ht="12" customHeight="1">
      <c r="P406" s="65"/>
    </row>
    <row r="407" spans="4:16" ht="12" customHeight="1">
      <c r="D407" s="63"/>
      <c r="E407" s="12"/>
      <c r="F407" s="12"/>
      <c r="P407" s="65"/>
    </row>
    <row r="408" spans="15:16" ht="12" customHeight="1">
      <c r="O408" s="1"/>
      <c r="P408" s="65"/>
    </row>
    <row r="409" spans="16:21" ht="12" customHeight="1">
      <c r="P409" s="65"/>
      <c r="U409" s="67"/>
    </row>
    <row r="410" spans="16:21" ht="12" customHeight="1">
      <c r="P410" s="65"/>
      <c r="U410" s="67"/>
    </row>
    <row r="411" spans="4:16" ht="12" customHeight="1">
      <c r="D411" s="63"/>
      <c r="P411" s="65"/>
    </row>
    <row r="412" ht="12" customHeight="1">
      <c r="P412" s="65"/>
    </row>
    <row r="413" spans="4:16" ht="12" customHeight="1">
      <c r="D413" s="63"/>
      <c r="E413" s="12"/>
      <c r="F413" s="12"/>
      <c r="P413" s="65"/>
    </row>
    <row r="414" spans="4:21" ht="12" customHeight="1">
      <c r="D414" s="63"/>
      <c r="E414" s="12"/>
      <c r="F414" s="12"/>
      <c r="U414" s="65"/>
    </row>
    <row r="415" spans="4:16" ht="12" customHeight="1">
      <c r="D415" s="63"/>
      <c r="E415" s="12"/>
      <c r="F415" s="12"/>
      <c r="P415" s="65"/>
    </row>
    <row r="416" spans="5:16" ht="12" customHeight="1">
      <c r="E416" s="12"/>
      <c r="F416" s="12"/>
      <c r="P416" s="65"/>
    </row>
    <row r="417" spans="5:16" ht="12" customHeight="1">
      <c r="E417" s="12"/>
      <c r="F417" s="12"/>
      <c r="P417" s="65"/>
    </row>
    <row r="418" spans="5:16" ht="12" customHeight="1">
      <c r="E418" s="12"/>
      <c r="F418" s="12"/>
      <c r="P418" s="65"/>
    </row>
    <row r="419" ht="12" customHeight="1">
      <c r="P419" s="65"/>
    </row>
    <row r="420" spans="4:16" ht="12" customHeight="1">
      <c r="D420" s="63"/>
      <c r="E420" s="12"/>
      <c r="F420" s="12"/>
      <c r="P420" s="65"/>
    </row>
    <row r="421" spans="4:16" ht="12" customHeight="1">
      <c r="D421" s="63"/>
      <c r="E421" s="12"/>
      <c r="F421" s="12"/>
      <c r="P421" s="65"/>
    </row>
    <row r="422" spans="4:21" ht="12" customHeight="1">
      <c r="D422" s="63"/>
      <c r="U422" s="65"/>
    </row>
    <row r="423" spans="4:16" ht="12" customHeight="1">
      <c r="D423" s="63"/>
      <c r="P423" s="65"/>
    </row>
    <row r="424" spans="16:21" ht="12" customHeight="1">
      <c r="P424" s="65"/>
      <c r="U424" s="67"/>
    </row>
    <row r="425" ht="12" customHeight="1">
      <c r="P425" s="65"/>
    </row>
    <row r="426" ht="12" customHeight="1">
      <c r="U426" s="65"/>
    </row>
    <row r="427" ht="12" customHeight="1">
      <c r="P427" s="65"/>
    </row>
    <row r="428" spans="15:16" ht="12" customHeight="1">
      <c r="O428" s="1"/>
      <c r="P428" s="65"/>
    </row>
    <row r="429" ht="12" customHeight="1">
      <c r="P429" s="65"/>
    </row>
    <row r="430" ht="12" customHeight="1">
      <c r="U430" s="65"/>
    </row>
    <row r="431" ht="12" customHeight="1">
      <c r="U431" s="65"/>
    </row>
    <row r="432" ht="12" customHeight="1">
      <c r="P432" s="65"/>
    </row>
    <row r="433" spans="4:16" ht="12" customHeight="1">
      <c r="D433" s="63"/>
      <c r="O433" s="1"/>
      <c r="P433" s="65"/>
    </row>
    <row r="434" spans="4:16" ht="12" customHeight="1">
      <c r="D434" s="63"/>
      <c r="E434" s="12"/>
      <c r="F434" s="12"/>
      <c r="P434" s="65"/>
    </row>
    <row r="435" spans="4:16" ht="12" customHeight="1">
      <c r="D435" s="63"/>
      <c r="E435" s="12"/>
      <c r="F435" s="12"/>
      <c r="P435" s="65"/>
    </row>
    <row r="436" spans="4:21" ht="12" customHeight="1">
      <c r="D436" s="63"/>
      <c r="E436" s="12"/>
      <c r="F436" s="12"/>
      <c r="U436" s="65"/>
    </row>
    <row r="437" spans="4:21" ht="12" customHeight="1">
      <c r="D437" s="63"/>
      <c r="E437" s="12"/>
      <c r="F437" s="12"/>
      <c r="U437" s="65"/>
    </row>
    <row r="438" spans="4:16" ht="12" customHeight="1">
      <c r="D438" s="63"/>
      <c r="E438" s="12"/>
      <c r="F438" s="12"/>
      <c r="P438" s="65"/>
    </row>
    <row r="439" spans="4:16" ht="12" customHeight="1">
      <c r="D439" s="63"/>
      <c r="E439" s="12"/>
      <c r="F439" s="12"/>
      <c r="P439" s="65"/>
    </row>
    <row r="440" spans="4:16" ht="12" customHeight="1">
      <c r="D440" s="63"/>
      <c r="E440" s="12"/>
      <c r="F440" s="12"/>
      <c r="P440" s="65"/>
    </row>
    <row r="441" spans="4:16" ht="12" customHeight="1">
      <c r="D441" s="63"/>
      <c r="E441" s="12"/>
      <c r="F441" s="12"/>
      <c r="P441" s="65"/>
    </row>
    <row r="442" spans="4:21" ht="12" customHeight="1">
      <c r="D442" s="63"/>
      <c r="E442" s="12"/>
      <c r="F442" s="12"/>
      <c r="U442" s="65"/>
    </row>
    <row r="443" spans="4:16" ht="12" customHeight="1">
      <c r="D443" s="63"/>
      <c r="E443" s="12"/>
      <c r="F443" s="12"/>
      <c r="P443" s="65"/>
    </row>
    <row r="444" spans="4:16" ht="12" customHeight="1">
      <c r="D444" s="63"/>
      <c r="E444" s="12"/>
      <c r="F444" s="12"/>
      <c r="P444" s="65"/>
    </row>
    <row r="445" spans="4:21" ht="12" customHeight="1">
      <c r="D445" s="63"/>
      <c r="E445" s="12"/>
      <c r="F445" s="12"/>
      <c r="U445" s="65"/>
    </row>
    <row r="446" spans="4:16" ht="12" customHeight="1">
      <c r="D446" s="63"/>
      <c r="E446" s="12"/>
      <c r="F446" s="12"/>
      <c r="P446" s="65"/>
    </row>
    <row r="447" spans="4:30" ht="12" customHeight="1">
      <c r="D447" s="63"/>
      <c r="E447" s="12"/>
      <c r="F447" s="12"/>
      <c r="P447" s="65"/>
      <c r="Q447" s="17"/>
      <c r="R447" s="17"/>
      <c r="S447" s="17"/>
      <c r="T447" s="17"/>
      <c r="U447" s="68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4:16" ht="12" customHeight="1">
      <c r="D448" s="63"/>
      <c r="E448" s="12"/>
      <c r="F448" s="12"/>
      <c r="P448" s="65"/>
    </row>
    <row r="449" spans="4:16" ht="12" customHeight="1">
      <c r="D449" s="63"/>
      <c r="E449" s="12"/>
      <c r="F449" s="12"/>
      <c r="P449" s="65"/>
    </row>
    <row r="450" spans="4:16" ht="12" customHeight="1">
      <c r="D450" s="63"/>
      <c r="E450" s="12"/>
      <c r="F450" s="12"/>
      <c r="P450" s="65"/>
    </row>
    <row r="451" spans="4:21" ht="12" customHeight="1">
      <c r="D451" s="63"/>
      <c r="E451" s="12"/>
      <c r="F451" s="12"/>
      <c r="U451" s="65"/>
    </row>
    <row r="452" spans="4:30" ht="12" customHeight="1">
      <c r="D452" s="63"/>
      <c r="E452" s="12"/>
      <c r="F452" s="12"/>
      <c r="P452" s="65"/>
      <c r="Q452" s="17"/>
      <c r="R452" s="17"/>
      <c r="S452" s="17"/>
      <c r="T452" s="17"/>
      <c r="U452" s="68"/>
      <c r="V452" s="17"/>
      <c r="W452" s="17"/>
      <c r="X452" s="17"/>
      <c r="Y452" s="17"/>
      <c r="Z452" s="17"/>
      <c r="AA452" s="17"/>
      <c r="AB452" s="17"/>
      <c r="AC452" s="17"/>
      <c r="AD452" s="17"/>
    </row>
    <row r="453" ht="12" customHeight="1">
      <c r="U453" s="65"/>
    </row>
    <row r="454" spans="4:16" ht="12" customHeight="1">
      <c r="D454" s="63"/>
      <c r="E454" s="12"/>
      <c r="F454" s="12"/>
      <c r="P454" s="65"/>
    </row>
    <row r="455" spans="4:16" ht="12" customHeight="1">
      <c r="D455" s="63"/>
      <c r="E455" s="12"/>
      <c r="F455" s="12"/>
      <c r="P455" s="65"/>
    </row>
    <row r="456" spans="4:16" ht="12" customHeight="1">
      <c r="D456" s="63"/>
      <c r="E456" s="12"/>
      <c r="F456" s="12"/>
      <c r="P456" s="65"/>
    </row>
    <row r="457" spans="4:16" ht="12" customHeight="1">
      <c r="D457" s="63"/>
      <c r="E457" s="12"/>
      <c r="F457" s="12"/>
      <c r="P457" s="65"/>
    </row>
    <row r="458" spans="4:16" ht="12" customHeight="1">
      <c r="D458" s="63"/>
      <c r="E458" s="12"/>
      <c r="F458" s="12"/>
      <c r="P458" s="65"/>
    </row>
    <row r="459" spans="4:16" ht="12" customHeight="1">
      <c r="D459" s="63"/>
      <c r="P459" s="65"/>
    </row>
    <row r="460" spans="4:16" ht="12" customHeight="1">
      <c r="D460" s="63"/>
      <c r="P460" s="65"/>
    </row>
    <row r="461" ht="12" customHeight="1">
      <c r="P461" s="65"/>
    </row>
    <row r="462" ht="12" customHeight="1">
      <c r="P462" s="65"/>
    </row>
    <row r="463" ht="12" customHeight="1">
      <c r="P463" s="65"/>
    </row>
    <row r="464" spans="4:16" ht="12" customHeight="1">
      <c r="D464" s="63"/>
      <c r="P464" s="65"/>
    </row>
    <row r="465" ht="12" customHeight="1">
      <c r="P465" s="65"/>
    </row>
    <row r="466" spans="4:16" ht="12" customHeight="1">
      <c r="D466" s="63"/>
      <c r="E466" s="12"/>
      <c r="F466" s="12"/>
      <c r="P466" s="65"/>
    </row>
    <row r="467" spans="4:16" ht="12" customHeight="1">
      <c r="D467" s="63"/>
      <c r="E467" s="12"/>
      <c r="F467" s="12"/>
      <c r="P467" s="65"/>
    </row>
    <row r="468" spans="15:16" ht="12" customHeight="1">
      <c r="O468" s="1"/>
      <c r="P468" s="65"/>
    </row>
    <row r="469" spans="4:16" ht="12" customHeight="1">
      <c r="D469" s="63"/>
      <c r="P469" s="65"/>
    </row>
    <row r="470" spans="4:16" ht="12" customHeight="1">
      <c r="D470" s="63"/>
      <c r="P470" s="65"/>
    </row>
    <row r="471" spans="4:16" ht="12" customHeight="1">
      <c r="D471" s="63"/>
      <c r="P471" s="65"/>
    </row>
    <row r="472" ht="12" customHeight="1">
      <c r="P472" s="65"/>
    </row>
    <row r="473" ht="12" customHeight="1">
      <c r="P473" s="65"/>
    </row>
    <row r="474" spans="4:16" ht="12" customHeight="1">
      <c r="D474" s="63"/>
      <c r="P474" s="65"/>
    </row>
    <row r="475" spans="4:16" ht="12" customHeight="1">
      <c r="D475" s="63"/>
      <c r="P475" s="65"/>
    </row>
    <row r="476" spans="15:16" ht="12" customHeight="1">
      <c r="O476" s="1"/>
      <c r="P476" s="65"/>
    </row>
    <row r="477" spans="4:21" ht="12" customHeight="1">
      <c r="D477" s="63"/>
      <c r="U477" s="65"/>
    </row>
    <row r="478" ht="12" customHeight="1">
      <c r="U478" s="65"/>
    </row>
    <row r="479" spans="4:16" ht="12" customHeight="1">
      <c r="D479" s="63"/>
      <c r="P479" s="65"/>
    </row>
    <row r="480" spans="4:16" ht="12" customHeight="1">
      <c r="D480" s="63"/>
      <c r="P480" s="65"/>
    </row>
    <row r="481" spans="4:16" ht="12" customHeight="1">
      <c r="D481" s="63"/>
      <c r="P481" s="65"/>
    </row>
    <row r="482" spans="4:16" ht="12" customHeight="1">
      <c r="D482" s="63"/>
      <c r="P482" s="65"/>
    </row>
    <row r="483" ht="12" customHeight="1">
      <c r="P483" s="65"/>
    </row>
    <row r="484" ht="12" customHeight="1">
      <c r="P484" s="65"/>
    </row>
    <row r="485" ht="12" customHeight="1">
      <c r="P485" s="65"/>
    </row>
    <row r="486" ht="12" customHeight="1">
      <c r="P486" s="65"/>
    </row>
    <row r="487" ht="12" customHeight="1">
      <c r="P487" s="65"/>
    </row>
    <row r="488" ht="12" customHeight="1">
      <c r="P488" s="65"/>
    </row>
    <row r="489" ht="12" customHeight="1">
      <c r="P489" s="65"/>
    </row>
    <row r="490" ht="12" customHeight="1">
      <c r="P490" s="65"/>
    </row>
    <row r="491" ht="12" customHeight="1">
      <c r="P491" s="65"/>
    </row>
    <row r="492" ht="12" customHeight="1">
      <c r="P492" s="65"/>
    </row>
    <row r="493" ht="12" customHeight="1">
      <c r="P493" s="65"/>
    </row>
    <row r="494" ht="12" customHeight="1">
      <c r="P494" s="65"/>
    </row>
    <row r="495" ht="12" customHeight="1">
      <c r="P495" s="65"/>
    </row>
    <row r="496" ht="12" customHeight="1">
      <c r="P496" s="65"/>
    </row>
    <row r="497" ht="12" customHeight="1">
      <c r="P497" s="65"/>
    </row>
    <row r="498" ht="12" customHeight="1">
      <c r="P498" s="65"/>
    </row>
    <row r="499" ht="12" customHeight="1">
      <c r="P499" s="65"/>
    </row>
    <row r="500" ht="12" customHeight="1">
      <c r="P500" s="65"/>
    </row>
    <row r="501" ht="12" customHeight="1">
      <c r="P501" s="65"/>
    </row>
    <row r="502" ht="12" customHeight="1">
      <c r="U502" s="65"/>
    </row>
    <row r="503" ht="12" customHeight="1">
      <c r="P503" s="65"/>
    </row>
    <row r="504" ht="12" customHeight="1">
      <c r="U504" s="65"/>
    </row>
    <row r="505" ht="12" customHeight="1">
      <c r="P505" s="65"/>
    </row>
    <row r="506" ht="12" customHeight="1">
      <c r="U506" s="65"/>
    </row>
    <row r="507" spans="15:16" ht="12" customHeight="1">
      <c r="O507" s="1"/>
      <c r="P507" s="65"/>
    </row>
    <row r="508" ht="12" customHeight="1">
      <c r="P508" s="65"/>
    </row>
    <row r="509" ht="12" customHeight="1">
      <c r="P509" s="65"/>
    </row>
    <row r="510" ht="12" customHeight="1">
      <c r="P510" s="65"/>
    </row>
    <row r="511" ht="12" customHeight="1">
      <c r="P511" s="65"/>
    </row>
    <row r="512" ht="12" customHeight="1">
      <c r="P512" s="65"/>
    </row>
    <row r="513" spans="16:21" ht="12" customHeight="1">
      <c r="P513" s="65"/>
      <c r="U513" s="67"/>
    </row>
    <row r="514" ht="12" customHeight="1">
      <c r="U514" s="65"/>
    </row>
    <row r="515" ht="12" customHeight="1">
      <c r="P515" s="65"/>
    </row>
    <row r="516" ht="12" customHeight="1">
      <c r="P516" s="65"/>
    </row>
    <row r="517" ht="12" customHeight="1">
      <c r="P517" s="65"/>
    </row>
    <row r="518" ht="12" customHeight="1">
      <c r="P518" s="65"/>
    </row>
    <row r="519" ht="12" customHeight="1">
      <c r="P519" s="65"/>
    </row>
    <row r="520" ht="12" customHeight="1">
      <c r="P520" s="65"/>
    </row>
    <row r="521" spans="15:16" ht="12" customHeight="1">
      <c r="O521" s="1"/>
      <c r="P521" s="65"/>
    </row>
    <row r="522" spans="15:16" ht="12" customHeight="1">
      <c r="O522" s="1"/>
      <c r="P522" s="65"/>
    </row>
    <row r="523" spans="16:17" ht="12" customHeight="1">
      <c r="P523" s="65"/>
      <c r="Q523" s="14"/>
    </row>
    <row r="524" ht="12" customHeight="1">
      <c r="P524" s="65"/>
    </row>
    <row r="525" spans="15:16" ht="12" customHeight="1">
      <c r="O525" s="1"/>
      <c r="P525" s="65"/>
    </row>
    <row r="526" ht="12" customHeight="1">
      <c r="P526" s="65"/>
    </row>
    <row r="527" ht="12" customHeight="1">
      <c r="P527" s="65"/>
    </row>
    <row r="528" ht="12" customHeight="1">
      <c r="P528" s="65"/>
    </row>
    <row r="529" ht="12" customHeight="1">
      <c r="U529" s="65"/>
    </row>
    <row r="530" ht="12" customHeight="1">
      <c r="P530" s="65"/>
    </row>
    <row r="531" ht="12" customHeight="1">
      <c r="U531" s="65"/>
    </row>
    <row r="532" ht="12" customHeight="1">
      <c r="P532" s="65"/>
    </row>
    <row r="533" ht="12" customHeight="1">
      <c r="U533" s="65"/>
    </row>
    <row r="534" ht="12" customHeight="1">
      <c r="P534" s="65"/>
    </row>
    <row r="535" spans="15:16" ht="12" customHeight="1">
      <c r="O535" s="1"/>
      <c r="P535" s="65"/>
    </row>
    <row r="536" ht="12" customHeight="1">
      <c r="U536" s="65"/>
    </row>
    <row r="537" ht="12" customHeight="1">
      <c r="U537" s="65"/>
    </row>
    <row r="538" spans="16:21" ht="12" customHeight="1">
      <c r="P538" s="65"/>
      <c r="U538" s="65"/>
    </row>
    <row r="539" ht="12" customHeight="1">
      <c r="P539" s="65"/>
    </row>
    <row r="540" ht="12" customHeight="1">
      <c r="U540" s="65"/>
    </row>
    <row r="541" ht="12" customHeight="1">
      <c r="U541" s="65"/>
    </row>
    <row r="542" ht="12" customHeight="1">
      <c r="U542" s="65"/>
    </row>
    <row r="543" ht="12" customHeight="1">
      <c r="P543" s="65"/>
    </row>
    <row r="544" ht="12" customHeight="1">
      <c r="U544" s="65"/>
    </row>
    <row r="545" ht="12" customHeight="1">
      <c r="P545" s="65"/>
    </row>
    <row r="546" ht="12" customHeight="1">
      <c r="P546" s="65"/>
    </row>
    <row r="547" ht="12" customHeight="1">
      <c r="P547" s="65"/>
    </row>
    <row r="548" ht="12" customHeight="1">
      <c r="U548" s="65"/>
    </row>
    <row r="549" ht="12" customHeight="1">
      <c r="P549" s="65"/>
    </row>
    <row r="550" ht="12" customHeight="1">
      <c r="P550" s="65"/>
    </row>
    <row r="551" spans="15:16" ht="12" customHeight="1">
      <c r="O551" s="1"/>
      <c r="P551" s="65"/>
    </row>
    <row r="552" ht="12" customHeight="1">
      <c r="P552" s="65"/>
    </row>
    <row r="553" ht="12" customHeight="1">
      <c r="U553" s="65"/>
    </row>
    <row r="554" spans="15:16" ht="12" customHeight="1">
      <c r="O554" s="1"/>
      <c r="P554" s="65"/>
    </row>
    <row r="555" spans="15:16" ht="12" customHeight="1">
      <c r="O555" s="1"/>
      <c r="P555" s="65"/>
    </row>
    <row r="556" ht="12" customHeight="1">
      <c r="P556" s="65"/>
    </row>
    <row r="557" ht="12" customHeight="1">
      <c r="P557" s="65"/>
    </row>
    <row r="558" ht="12" customHeight="1">
      <c r="U558" s="65"/>
    </row>
    <row r="559" ht="12" customHeight="1">
      <c r="P559" s="65"/>
    </row>
    <row r="560" ht="12" customHeight="1">
      <c r="P560" s="65"/>
    </row>
    <row r="561" ht="12" customHeight="1">
      <c r="P561" s="65"/>
    </row>
    <row r="562" ht="12" customHeight="1">
      <c r="P562" s="65"/>
    </row>
    <row r="563" ht="12" customHeight="1">
      <c r="P563" s="65"/>
    </row>
    <row r="564" spans="15:16" ht="12" customHeight="1">
      <c r="O564" s="1"/>
      <c r="P564" s="65"/>
    </row>
    <row r="565" spans="15:16" ht="12" customHeight="1">
      <c r="O565" s="1"/>
      <c r="P565" s="65"/>
    </row>
    <row r="566" ht="12" customHeight="1">
      <c r="P566" s="65"/>
    </row>
    <row r="567" ht="12" customHeight="1">
      <c r="P567" s="65"/>
    </row>
    <row r="568" ht="12" customHeight="1">
      <c r="P568" s="65"/>
    </row>
    <row r="569" ht="12" customHeight="1">
      <c r="U569" s="65"/>
    </row>
    <row r="570" ht="12" customHeight="1">
      <c r="P570" s="65"/>
    </row>
    <row r="571" ht="12" customHeight="1">
      <c r="P571" s="65"/>
    </row>
    <row r="572" ht="12" customHeight="1">
      <c r="P572" s="65"/>
    </row>
    <row r="573" ht="12" customHeight="1">
      <c r="P573" s="65"/>
    </row>
    <row r="574" ht="12" customHeight="1">
      <c r="U574" s="65"/>
    </row>
    <row r="575" ht="12" customHeight="1">
      <c r="U575" s="65"/>
    </row>
    <row r="576" ht="12" customHeight="1">
      <c r="U576" s="65"/>
    </row>
    <row r="577" ht="12" customHeight="1">
      <c r="P577" s="65"/>
    </row>
    <row r="578" ht="12" customHeight="1">
      <c r="P578" s="65"/>
    </row>
    <row r="579" ht="12" customHeight="1">
      <c r="P579" s="65"/>
    </row>
    <row r="580" ht="12" customHeight="1">
      <c r="U580" s="65"/>
    </row>
    <row r="581" ht="12" customHeight="1">
      <c r="P581" s="65"/>
    </row>
    <row r="582" ht="12" customHeight="1">
      <c r="U582" s="65"/>
    </row>
    <row r="583" ht="12" customHeight="1">
      <c r="U583" s="65"/>
    </row>
    <row r="584" ht="12" customHeight="1">
      <c r="U584" s="65"/>
    </row>
    <row r="585" ht="12" customHeight="1">
      <c r="U585" s="65"/>
    </row>
    <row r="586" ht="12" customHeight="1">
      <c r="U586" s="65"/>
    </row>
    <row r="587" ht="12" customHeight="1">
      <c r="P587" s="65"/>
    </row>
    <row r="588" ht="12" customHeight="1">
      <c r="U588" s="65"/>
    </row>
    <row r="589" ht="12" customHeight="1">
      <c r="U589" s="65"/>
    </row>
    <row r="590" ht="12" customHeight="1">
      <c r="U590" s="65"/>
    </row>
    <row r="591" spans="15:16" ht="12" customHeight="1">
      <c r="O591" s="1"/>
      <c r="P591" s="65"/>
    </row>
    <row r="592" ht="12" customHeight="1">
      <c r="U592" s="65"/>
    </row>
    <row r="593" ht="12" customHeight="1">
      <c r="U593" s="65"/>
    </row>
    <row r="594" ht="12" customHeight="1">
      <c r="U594" s="65"/>
    </row>
    <row r="595" ht="12" customHeight="1">
      <c r="P595" s="65"/>
    </row>
    <row r="596" spans="15:16" ht="12" customHeight="1">
      <c r="O596" s="1"/>
      <c r="P596" s="65"/>
    </row>
    <row r="597" ht="12" customHeight="1">
      <c r="U597" s="65"/>
    </row>
    <row r="598" ht="12" customHeight="1">
      <c r="P598" s="65"/>
    </row>
    <row r="599" spans="15:16" ht="12" customHeight="1">
      <c r="O599" s="1"/>
      <c r="P599" s="65"/>
    </row>
    <row r="600" spans="15:16" ht="12" customHeight="1">
      <c r="O600" s="1"/>
      <c r="P600" s="65"/>
    </row>
    <row r="601" ht="12" customHeight="1">
      <c r="P601" s="65"/>
    </row>
    <row r="602" ht="12" customHeight="1">
      <c r="P602" s="65"/>
    </row>
    <row r="603" ht="12" customHeight="1">
      <c r="P603" s="65"/>
    </row>
    <row r="604" spans="15:16" ht="12" customHeight="1">
      <c r="O604" s="1"/>
      <c r="P604" s="65"/>
    </row>
    <row r="605" spans="15:16" ht="12" customHeight="1">
      <c r="O605" s="1"/>
      <c r="P605" s="65"/>
    </row>
    <row r="606" ht="12" customHeight="1">
      <c r="P606" s="65"/>
    </row>
    <row r="607" spans="15:16" ht="12" customHeight="1">
      <c r="O607" s="1"/>
      <c r="P607" s="65"/>
    </row>
    <row r="608" spans="15:16" ht="12" customHeight="1">
      <c r="O608" s="1"/>
      <c r="P608" s="65"/>
    </row>
    <row r="609" ht="12" customHeight="1">
      <c r="P609" s="65"/>
    </row>
    <row r="610" spans="15:16" ht="12" customHeight="1">
      <c r="O610" s="1"/>
      <c r="P610" s="65"/>
    </row>
    <row r="611" spans="15:16" ht="12" customHeight="1">
      <c r="O611" s="1"/>
      <c r="P611" s="65"/>
    </row>
    <row r="612" ht="12" customHeight="1">
      <c r="P612" s="65"/>
    </row>
    <row r="613" spans="15:16" ht="12" customHeight="1">
      <c r="O613" s="1"/>
      <c r="P613" s="65"/>
    </row>
    <row r="614" ht="12" customHeight="1">
      <c r="P614" s="65"/>
    </row>
    <row r="615" ht="12" customHeight="1">
      <c r="P615" s="65"/>
    </row>
    <row r="616" spans="15:16" ht="12" customHeight="1">
      <c r="O616" s="1"/>
      <c r="P616" s="65"/>
    </row>
    <row r="617" spans="15:16" ht="12" customHeight="1">
      <c r="O617" s="1"/>
      <c r="P617" s="65"/>
    </row>
    <row r="618" ht="12" customHeight="1">
      <c r="P618" s="65"/>
    </row>
    <row r="619" spans="15:16" ht="12" customHeight="1">
      <c r="O619" s="1"/>
      <c r="P619" s="65"/>
    </row>
    <row r="620" ht="12" customHeight="1">
      <c r="P620" s="65"/>
    </row>
    <row r="621" ht="12" customHeight="1">
      <c r="P621" s="65"/>
    </row>
    <row r="622" spans="15:16" ht="12" customHeight="1">
      <c r="O622" s="1"/>
      <c r="P622" s="65"/>
    </row>
    <row r="623" ht="12" customHeight="1">
      <c r="P623" s="65"/>
    </row>
    <row r="624" ht="12" customHeight="1">
      <c r="P624" s="6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peters</cp:lastModifiedBy>
  <cp:lastPrinted>2003-05-29T22:48:32Z</cp:lastPrinted>
  <dcterms:created xsi:type="dcterms:W3CDTF">2003-05-29T19:51:51Z</dcterms:created>
  <dcterms:modified xsi:type="dcterms:W3CDTF">2004-04-27T13:16:59Z</dcterms:modified>
  <cp:category/>
  <cp:version/>
  <cp:contentType/>
  <cp:contentStatus/>
</cp:coreProperties>
</file>