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4" yWindow="1224" windowWidth="15456" windowHeight="11964" activeTab="0"/>
  </bookViews>
  <sheets>
    <sheet name="1270all.pca" sheetId="1" r:id="rId1"/>
  </sheets>
  <definedNames/>
  <calcPr fullCalcOnLoad="1"/>
</workbook>
</file>

<file path=xl/sharedStrings.xml><?xml version="1.0" encoding="utf-8"?>
<sst xmlns="http://schemas.openxmlformats.org/spreadsheetml/2006/main" count="576" uniqueCount="152">
  <si>
    <t>70C01R1028</t>
  </si>
  <si>
    <t>70C01R1036</t>
  </si>
  <si>
    <t>70C01R1050</t>
  </si>
  <si>
    <t>70C01R1062</t>
  </si>
  <si>
    <t>70C01R1076</t>
  </si>
  <si>
    <t>70C02R1044</t>
  </si>
  <si>
    <t>R</t>
  </si>
  <si>
    <t>70C02R1068</t>
  </si>
  <si>
    <t>70C02R1084</t>
  </si>
  <si>
    <t>A</t>
  </si>
  <si>
    <t>70D03R1054</t>
  </si>
  <si>
    <t>70D03R1098</t>
  </si>
  <si>
    <t>70D03R1110</t>
  </si>
  <si>
    <t>Quality</t>
  </si>
  <si>
    <t>Sample</t>
  </si>
  <si>
    <t>npts</t>
  </si>
  <si>
    <t>type</t>
  </si>
  <si>
    <t>MAD</t>
  </si>
  <si>
    <t>Gdec</t>
  </si>
  <si>
    <t>Ginc</t>
  </si>
  <si>
    <t>low</t>
  </si>
  <si>
    <t>high</t>
  </si>
  <si>
    <t>Pc</t>
  </si>
  <si>
    <t>70D03R2012</t>
  </si>
  <si>
    <t>70D03R2044</t>
  </si>
  <si>
    <t>70D03R2072</t>
  </si>
  <si>
    <t>70D03R2086</t>
  </si>
  <si>
    <t>70D04R1046</t>
  </si>
  <si>
    <t>70D04R1068</t>
  </si>
  <si>
    <t>70D04R1100</t>
  </si>
  <si>
    <t>70D04R2016</t>
  </si>
  <si>
    <t>70D04R2038</t>
  </si>
  <si>
    <t>70D04R2054</t>
  </si>
  <si>
    <t>70D05R1026</t>
  </si>
  <si>
    <t>70D06R1018</t>
  </si>
  <si>
    <t>70D06R1028</t>
  </si>
  <si>
    <t>F</t>
  </si>
  <si>
    <t>70A01R1108</t>
  </si>
  <si>
    <t>70B01R1020</t>
  </si>
  <si>
    <t>+</t>
  </si>
  <si>
    <t>70B01R1038</t>
  </si>
  <si>
    <t>70B01R1086</t>
  </si>
  <si>
    <t>70B01R1096</t>
  </si>
  <si>
    <t>70B01R1114</t>
  </si>
  <si>
    <t>70B01R1126</t>
  </si>
  <si>
    <t>70B01R1144</t>
  </si>
  <si>
    <t>70B01R2004</t>
  </si>
  <si>
    <t>70B02R1038</t>
  </si>
  <si>
    <t>70B02R1060</t>
  </si>
  <si>
    <t>70B02R1084</t>
  </si>
  <si>
    <t>70B02R1100</t>
  </si>
  <si>
    <t>70B02R1118</t>
  </si>
  <si>
    <t>70B02R1130</t>
  </si>
  <si>
    <t>70B03M1046</t>
  </si>
  <si>
    <t>70B03M1062</t>
  </si>
  <si>
    <t>70B03M1072</t>
  </si>
  <si>
    <t>70B03M1114</t>
  </si>
  <si>
    <t>70B03M1118</t>
  </si>
  <si>
    <t>70B03M1134</t>
  </si>
  <si>
    <t>70B04M1052</t>
  </si>
  <si>
    <t>70B04M1066</t>
  </si>
  <si>
    <t>70B04M1080</t>
  </si>
  <si>
    <t>70B04M1096</t>
  </si>
  <si>
    <t>70B04M1108</t>
  </si>
  <si>
    <t>70B04M2014</t>
  </si>
  <si>
    <t>70B04M2022</t>
  </si>
  <si>
    <t>70B04M2048</t>
  </si>
  <si>
    <t>70B04M2060</t>
  </si>
  <si>
    <t>70B04M2100</t>
  </si>
  <si>
    <t>70B04M2120</t>
  </si>
  <si>
    <t>70B04M2138</t>
  </si>
  <si>
    <t>70B04M3006</t>
  </si>
  <si>
    <t>70B04M3008</t>
  </si>
  <si>
    <t>70B07R1086</t>
  </si>
  <si>
    <t>70B07R1094</t>
  </si>
  <si>
    <t>70B07R1106</t>
  </si>
  <si>
    <t>70B07R2050</t>
  </si>
  <si>
    <t>70B07R2066</t>
  </si>
  <si>
    <t>70B07R2098</t>
  </si>
  <si>
    <t>70B07R2112</t>
  </si>
  <si>
    <t>70B07R2134</t>
  </si>
  <si>
    <t>70B07R3004</t>
  </si>
  <si>
    <t>70B07R3030</t>
  </si>
  <si>
    <t>70B08R1126</t>
  </si>
  <si>
    <t>70B08R2008</t>
  </si>
  <si>
    <t>70B08R2070</t>
  </si>
  <si>
    <t>70B08R2058</t>
  </si>
  <si>
    <t>70B08R2080</t>
  </si>
  <si>
    <t>70B08R2120</t>
  </si>
  <si>
    <t>70B08R2138</t>
  </si>
  <si>
    <t>70B08R3004</t>
  </si>
  <si>
    <t>70B08R3014</t>
  </si>
  <si>
    <t>70B08R3050</t>
  </si>
  <si>
    <t>70B09R1038</t>
  </si>
  <si>
    <t>70B09R1050</t>
  </si>
  <si>
    <t>70B09R1064</t>
  </si>
  <si>
    <t>70B09R1086</t>
  </si>
  <si>
    <t>70B09R1106</t>
  </si>
  <si>
    <t>70B10M1026</t>
  </si>
  <si>
    <t>70B10M1034</t>
  </si>
  <si>
    <t>70B10M1100</t>
  </si>
  <si>
    <t>70B10M2006</t>
  </si>
  <si>
    <t>70B10M2022</t>
  </si>
  <si>
    <t>I</t>
  </si>
  <si>
    <t>Polarity</t>
  </si>
  <si>
    <t>*percentage of "NRM" represented by PCA</t>
  </si>
  <si>
    <t>(for 1270B 5mT step used, 10mT in 10M)</t>
  </si>
  <si>
    <t>*polarity for reorientation studies</t>
  </si>
  <si>
    <t>(R rotate to 180; N to 360; I = indeterminate)</t>
  </si>
  <si>
    <t>*JANUS depth</t>
  </si>
  <si>
    <t>*discrete sample PCAs in blue</t>
  </si>
  <si>
    <t>70B01R1098</t>
  </si>
  <si>
    <t>70B01R1115</t>
  </si>
  <si>
    <t>70B04M1104</t>
  </si>
  <si>
    <t>70B04M2057</t>
  </si>
  <si>
    <t>70B04M2125</t>
  </si>
  <si>
    <t>70B07R1105</t>
  </si>
  <si>
    <t>70B07R2122</t>
  </si>
  <si>
    <t>70B08R1127</t>
  </si>
  <si>
    <t>70B10M1027</t>
  </si>
  <si>
    <t>70C01R1063</t>
  </si>
  <si>
    <t>70C01R1071</t>
  </si>
  <si>
    <t>70C02R1067</t>
  </si>
  <si>
    <t>70D03R1059</t>
  </si>
  <si>
    <t>70D03R2049</t>
  </si>
  <si>
    <t>70D03R2053</t>
  </si>
  <si>
    <t>70D04R1091</t>
  </si>
  <si>
    <t>70D04R1101</t>
  </si>
  <si>
    <t>70D06R1033</t>
  </si>
  <si>
    <t xml:space="preserve">20B  </t>
  </si>
  <si>
    <t xml:space="preserve">8B   </t>
  </si>
  <si>
    <t xml:space="preserve">12A  </t>
  </si>
  <si>
    <t xml:space="preserve">12B  </t>
  </si>
  <si>
    <t xml:space="preserve">4B   </t>
  </si>
  <si>
    <t>B</t>
  </si>
  <si>
    <t>M</t>
  </si>
  <si>
    <t>C</t>
  </si>
  <si>
    <t>D</t>
  </si>
  <si>
    <t>Site</t>
  </si>
  <si>
    <t>H</t>
  </si>
  <si>
    <t>Sc</t>
  </si>
  <si>
    <t>T</t>
  </si>
  <si>
    <t>Core</t>
  </si>
  <si>
    <t>Leg</t>
  </si>
  <si>
    <t>IT CAN'TBE OK.  SAME FOLIATION AS 70D06R1033</t>
  </si>
  <si>
    <t>Top (cm)</t>
  </si>
  <si>
    <t>Bot (cm)</t>
  </si>
  <si>
    <t>Depth (mbsf)</t>
  </si>
  <si>
    <t>Corr. Depth (mbsf)</t>
  </si>
  <si>
    <t>Ign. Lith.</t>
  </si>
  <si>
    <t>PCA (A/m)</t>
  </si>
  <si>
    <t>PCA (%)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</si>
</sst>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9"/>
      <color indexed="57"/>
      <name val="Geneva"/>
      <family val="0"/>
    </font>
    <font>
      <sz val="9"/>
      <color indexed="48"/>
      <name val="Geneva"/>
      <family val="0"/>
    </font>
    <font>
      <sz val="9"/>
      <color indexed="53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4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NumberFormat="1" applyFont="1" applyAlignment="1">
      <alignment/>
    </xf>
    <xf numFmtId="0" fontId="5" fillId="4" borderId="0" xfId="0" applyFont="1" applyFill="1" applyAlignment="1">
      <alignment/>
    </xf>
    <xf numFmtId="1" fontId="5" fillId="4" borderId="0" xfId="0" applyNumberFormat="1" applyFont="1" applyFill="1" applyAlignment="1">
      <alignment/>
    </xf>
    <xf numFmtId="2" fontId="5" fillId="4" borderId="0" xfId="0" applyNumberFormat="1" applyFont="1" applyFill="1" applyAlignment="1">
      <alignment/>
    </xf>
    <xf numFmtId="0" fontId="5" fillId="4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2" fontId="4" fillId="4" borderId="0" xfId="0" applyNumberFormat="1" applyFont="1" applyFill="1" applyAlignment="1">
      <alignment/>
    </xf>
    <xf numFmtId="0" fontId="7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164" fontId="5" fillId="4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2" fontId="4" fillId="0" borderId="0" xfId="0" applyNumberFormat="1" applyFont="1" applyBorder="1" applyAlignment="1">
      <alignment wrapText="1"/>
    </xf>
    <xf numFmtId="2" fontId="4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workbookViewId="0" topLeftCell="A1">
      <selection activeCell="A5" sqref="A5"/>
    </sheetView>
  </sheetViews>
  <sheetFormatPr defaultColWidth="9.00390625" defaultRowHeight="12"/>
  <cols>
    <col min="1" max="1" width="4.125" style="16" bestFit="1" customWidth="1"/>
    <col min="2" max="2" width="5.125" style="14" bestFit="1" customWidth="1"/>
    <col min="3" max="3" width="2.375" style="13" customWidth="1"/>
    <col min="4" max="4" width="4.625" style="15" bestFit="1" customWidth="1"/>
    <col min="5" max="5" width="2.50390625" style="13" customWidth="1"/>
    <col min="6" max="6" width="3.00390625" style="15" customWidth="1"/>
    <col min="7" max="7" width="7.375" style="15" bestFit="1" customWidth="1"/>
    <col min="8" max="8" width="7.125" style="15" bestFit="1" customWidth="1"/>
    <col min="9" max="9" width="5.375" style="1" bestFit="1" customWidth="1"/>
    <col min="10" max="11" width="6.375" style="4" customWidth="1"/>
    <col min="12" max="12" width="6.625" style="17" bestFit="1" customWidth="1"/>
    <col min="13" max="13" width="6.50390625" style="2" customWidth="1"/>
    <col min="14" max="14" width="10.875" style="2" customWidth="1"/>
    <col min="15" max="15" width="7.375" style="2" customWidth="1"/>
    <col min="16" max="16" width="5.875" style="2" customWidth="1"/>
    <col min="17" max="18" width="5.125" style="2" customWidth="1"/>
    <col min="19" max="20" width="6.375" style="2" customWidth="1"/>
    <col min="21" max="22" width="4.125" style="2" customWidth="1"/>
    <col min="23" max="23" width="10.875" style="2" customWidth="1"/>
    <col min="24" max="24" width="7.50390625" style="3" customWidth="1"/>
    <col min="25" max="25" width="3.875" style="3" customWidth="1"/>
    <col min="26" max="16384" width="11.00390625" style="0" customWidth="1"/>
  </cols>
  <sheetData>
    <row r="1" spans="15:24" ht="11.25">
      <c r="O1" s="2" t="s">
        <v>107</v>
      </c>
      <c r="X1" s="3" t="s">
        <v>105</v>
      </c>
    </row>
    <row r="2" spans="15:24" ht="11.25">
      <c r="O2" s="2" t="s">
        <v>108</v>
      </c>
      <c r="X2" s="3" t="s">
        <v>106</v>
      </c>
    </row>
    <row r="3" spans="10:14" ht="11.25">
      <c r="J3" s="4" t="s">
        <v>109</v>
      </c>
      <c r="N3" s="2" t="s">
        <v>110</v>
      </c>
    </row>
    <row r="5" spans="1:25" s="38" customFormat="1" ht="33.75">
      <c r="A5" s="27" t="s">
        <v>143</v>
      </c>
      <c r="B5" s="28" t="s">
        <v>138</v>
      </c>
      <c r="C5" s="29" t="s">
        <v>139</v>
      </c>
      <c r="D5" s="30" t="s">
        <v>142</v>
      </c>
      <c r="E5" s="29" t="s">
        <v>141</v>
      </c>
      <c r="F5" s="30" t="s">
        <v>140</v>
      </c>
      <c r="G5" s="30" t="s">
        <v>145</v>
      </c>
      <c r="H5" s="30" t="s">
        <v>146</v>
      </c>
      <c r="I5" s="31" t="s">
        <v>22</v>
      </c>
      <c r="J5" s="32" t="s">
        <v>147</v>
      </c>
      <c r="K5" s="33" t="s">
        <v>148</v>
      </c>
      <c r="L5" s="34" t="s">
        <v>149</v>
      </c>
      <c r="M5" s="35" t="s">
        <v>13</v>
      </c>
      <c r="N5" s="35" t="s">
        <v>14</v>
      </c>
      <c r="O5" s="35" t="s">
        <v>104</v>
      </c>
      <c r="P5" s="35" t="s">
        <v>15</v>
      </c>
      <c r="Q5" s="35" t="s">
        <v>16</v>
      </c>
      <c r="R5" s="35" t="s">
        <v>17</v>
      </c>
      <c r="S5" s="35" t="s">
        <v>18</v>
      </c>
      <c r="T5" s="35" t="s">
        <v>19</v>
      </c>
      <c r="U5" s="35" t="s">
        <v>20</v>
      </c>
      <c r="V5" s="35" t="s">
        <v>21</v>
      </c>
      <c r="W5" s="35" t="s">
        <v>150</v>
      </c>
      <c r="X5" s="36" t="s">
        <v>151</v>
      </c>
      <c r="Y5" s="37"/>
    </row>
    <row r="6" spans="1:25" ht="11.25">
      <c r="A6" s="16">
        <v>209</v>
      </c>
      <c r="B6" s="14">
        <v>1270</v>
      </c>
      <c r="C6" s="13" t="s">
        <v>9</v>
      </c>
      <c r="D6" s="15">
        <v>1</v>
      </c>
      <c r="E6" s="13" t="s">
        <v>6</v>
      </c>
      <c r="F6" s="15">
        <v>1</v>
      </c>
      <c r="G6" s="15">
        <v>108</v>
      </c>
      <c r="H6" s="15">
        <f>G6+2</f>
        <v>110</v>
      </c>
      <c r="I6" s="6">
        <v>19</v>
      </c>
      <c r="J6" s="7">
        <v>1.08</v>
      </c>
      <c r="K6" s="4">
        <f>J6</f>
        <v>1.08</v>
      </c>
      <c r="L6" s="17">
        <v>2</v>
      </c>
      <c r="N6" s="5" t="s">
        <v>37</v>
      </c>
      <c r="O6" s="5" t="s">
        <v>103</v>
      </c>
      <c r="P6" s="5">
        <v>5</v>
      </c>
      <c r="Q6" s="5" t="s">
        <v>39</v>
      </c>
      <c r="R6" s="5">
        <v>6.5</v>
      </c>
      <c r="S6" s="5">
        <v>276.8</v>
      </c>
      <c r="T6" s="5">
        <v>45.6</v>
      </c>
      <c r="U6" s="5">
        <v>40</v>
      </c>
      <c r="V6" s="5">
        <v>80</v>
      </c>
      <c r="W6" s="5">
        <v>0.1386</v>
      </c>
      <c r="X6" s="8">
        <v>3.1428571428571432</v>
      </c>
      <c r="Y6" s="8"/>
    </row>
    <row r="7" spans="9:25" ht="11.25">
      <c r="I7" s="6"/>
      <c r="J7" s="7"/>
      <c r="N7" s="5"/>
      <c r="O7" s="5"/>
      <c r="P7" s="5"/>
      <c r="Q7" s="5"/>
      <c r="R7" s="5"/>
      <c r="S7" s="5"/>
      <c r="T7" s="5"/>
      <c r="U7" s="5"/>
      <c r="V7" s="5"/>
      <c r="W7" s="5"/>
      <c r="X7" s="8"/>
      <c r="Y7" s="8"/>
    </row>
    <row r="8" spans="1:25" s="1" customFormat="1" ht="11.25">
      <c r="A8" s="16">
        <v>209</v>
      </c>
      <c r="B8" s="14">
        <v>1270</v>
      </c>
      <c r="C8" s="13" t="s">
        <v>134</v>
      </c>
      <c r="D8" s="15">
        <v>1</v>
      </c>
      <c r="E8" s="13" t="s">
        <v>6</v>
      </c>
      <c r="F8" s="15">
        <v>1</v>
      </c>
      <c r="G8" s="15">
        <v>20</v>
      </c>
      <c r="H8" s="15">
        <f aca="true" t="shared" si="0" ref="H8:H71">G8+2</f>
        <v>22</v>
      </c>
      <c r="I8" s="1">
        <v>4</v>
      </c>
      <c r="J8" s="4">
        <v>0.2</v>
      </c>
      <c r="K8" s="4">
        <f>J8</f>
        <v>0.2</v>
      </c>
      <c r="L8" s="17">
        <v>10</v>
      </c>
      <c r="M8" s="2">
        <v>2</v>
      </c>
      <c r="N8" s="2" t="s">
        <v>38</v>
      </c>
      <c r="O8" s="2" t="s">
        <v>6</v>
      </c>
      <c r="P8" s="2">
        <v>3</v>
      </c>
      <c r="Q8" s="2" t="s">
        <v>36</v>
      </c>
      <c r="R8" s="2">
        <v>8.5</v>
      </c>
      <c r="S8" s="2">
        <v>200.6</v>
      </c>
      <c r="T8" s="2">
        <v>12.2</v>
      </c>
      <c r="U8" s="2">
        <v>60</v>
      </c>
      <c r="V8" s="2">
        <v>80</v>
      </c>
      <c r="W8" s="2">
        <v>0.0368</v>
      </c>
      <c r="X8" s="3">
        <v>0.22303030303030302</v>
      </c>
      <c r="Y8" s="3"/>
    </row>
    <row r="9" spans="1:25" s="1" customFormat="1" ht="11.25">
      <c r="A9" s="16">
        <v>209</v>
      </c>
      <c r="B9" s="14">
        <v>1270</v>
      </c>
      <c r="C9" s="13" t="s">
        <v>134</v>
      </c>
      <c r="D9" s="15">
        <v>1</v>
      </c>
      <c r="E9" s="13" t="s">
        <v>6</v>
      </c>
      <c r="F9" s="15">
        <v>1</v>
      </c>
      <c r="G9" s="15">
        <v>38</v>
      </c>
      <c r="H9" s="15">
        <f t="shared" si="0"/>
        <v>40</v>
      </c>
      <c r="I9" s="1">
        <v>6</v>
      </c>
      <c r="J9" s="4">
        <v>0.38</v>
      </c>
      <c r="K9" s="4">
        <f aca="true" t="shared" si="1" ref="K9:K23">J9</f>
        <v>0.38</v>
      </c>
      <c r="L9" s="17">
        <v>10</v>
      </c>
      <c r="M9" s="2">
        <v>2</v>
      </c>
      <c r="N9" s="2" t="s">
        <v>40</v>
      </c>
      <c r="O9" s="2" t="s">
        <v>6</v>
      </c>
      <c r="P9" s="2">
        <v>4</v>
      </c>
      <c r="Q9" s="2" t="s">
        <v>39</v>
      </c>
      <c r="R9" s="2">
        <v>2.2</v>
      </c>
      <c r="S9" s="2">
        <v>182.1</v>
      </c>
      <c r="T9" s="2">
        <v>3.6</v>
      </c>
      <c r="U9" s="2">
        <v>60</v>
      </c>
      <c r="V9" s="2">
        <v>80</v>
      </c>
      <c r="W9" s="2">
        <v>0.02</v>
      </c>
      <c r="X9" s="3">
        <v>1.075268817204301</v>
      </c>
      <c r="Y9" s="3"/>
    </row>
    <row r="10" spans="1:25" s="1" customFormat="1" ht="11.25">
      <c r="A10" s="16">
        <v>209</v>
      </c>
      <c r="B10" s="14">
        <v>1270</v>
      </c>
      <c r="C10" s="13" t="s">
        <v>134</v>
      </c>
      <c r="D10" s="15">
        <v>1</v>
      </c>
      <c r="E10" s="13" t="s">
        <v>6</v>
      </c>
      <c r="F10" s="15">
        <v>1</v>
      </c>
      <c r="G10" s="15">
        <v>86</v>
      </c>
      <c r="H10" s="15">
        <f t="shared" si="0"/>
        <v>88</v>
      </c>
      <c r="I10" s="1">
        <v>15</v>
      </c>
      <c r="J10" s="4">
        <v>0.86</v>
      </c>
      <c r="K10" s="4">
        <f t="shared" si="1"/>
        <v>0.86</v>
      </c>
      <c r="L10" s="17">
        <v>10</v>
      </c>
      <c r="M10" s="2">
        <v>1.5</v>
      </c>
      <c r="N10" s="2" t="s">
        <v>41</v>
      </c>
      <c r="O10" s="2" t="s">
        <v>6</v>
      </c>
      <c r="P10" s="2">
        <v>4</v>
      </c>
      <c r="Q10" s="2" t="s">
        <v>39</v>
      </c>
      <c r="R10" s="2">
        <v>2.2</v>
      </c>
      <c r="S10" s="2">
        <v>213.7</v>
      </c>
      <c r="T10" s="2">
        <v>-5.9</v>
      </c>
      <c r="U10" s="2">
        <v>60</v>
      </c>
      <c r="V10" s="2">
        <v>80</v>
      </c>
      <c r="W10" s="2">
        <v>0.0909</v>
      </c>
      <c r="X10" s="3">
        <v>4.227906976744186</v>
      </c>
      <c r="Y10" s="3"/>
    </row>
    <row r="11" spans="1:25" s="1" customFormat="1" ht="11.25">
      <c r="A11" s="16">
        <v>209</v>
      </c>
      <c r="B11" s="14">
        <v>1270</v>
      </c>
      <c r="C11" s="13" t="s">
        <v>134</v>
      </c>
      <c r="D11" s="15">
        <v>1</v>
      </c>
      <c r="E11" s="13" t="s">
        <v>6</v>
      </c>
      <c r="F11" s="15">
        <v>1</v>
      </c>
      <c r="G11" s="15">
        <v>96</v>
      </c>
      <c r="H11" s="15">
        <f t="shared" si="0"/>
        <v>98</v>
      </c>
      <c r="I11" s="1">
        <v>16</v>
      </c>
      <c r="J11" s="4">
        <v>0.96</v>
      </c>
      <c r="K11" s="4">
        <f t="shared" si="1"/>
        <v>0.96</v>
      </c>
      <c r="L11" s="17">
        <v>10</v>
      </c>
      <c r="M11" s="2">
        <v>1.5</v>
      </c>
      <c r="N11" s="2" t="s">
        <v>42</v>
      </c>
      <c r="O11" s="2" t="s">
        <v>6</v>
      </c>
      <c r="P11" s="2">
        <v>4</v>
      </c>
      <c r="Q11" s="2" t="s">
        <v>39</v>
      </c>
      <c r="R11" s="2">
        <v>2.2</v>
      </c>
      <c r="S11" s="11">
        <v>169.2</v>
      </c>
      <c r="T11" s="2">
        <v>-10.4</v>
      </c>
      <c r="U11" s="2">
        <v>60</v>
      </c>
      <c r="V11" s="2">
        <v>80</v>
      </c>
      <c r="W11" s="2">
        <v>0.1389</v>
      </c>
      <c r="X11" s="3">
        <v>4.495145631067961</v>
      </c>
      <c r="Y11" s="3"/>
    </row>
    <row r="12" spans="1:25" ht="11.25">
      <c r="A12" s="16">
        <v>209</v>
      </c>
      <c r="B12" s="14">
        <v>1270</v>
      </c>
      <c r="C12" s="13" t="s">
        <v>134</v>
      </c>
      <c r="D12" s="15">
        <v>1</v>
      </c>
      <c r="E12" s="13" t="s">
        <v>6</v>
      </c>
      <c r="F12" s="15">
        <v>1</v>
      </c>
      <c r="G12" s="15">
        <v>98</v>
      </c>
      <c r="H12" s="15">
        <f t="shared" si="0"/>
        <v>100</v>
      </c>
      <c r="I12" s="6">
        <v>16</v>
      </c>
      <c r="J12" s="7">
        <v>0.98</v>
      </c>
      <c r="K12" s="4">
        <f t="shared" si="1"/>
        <v>0.98</v>
      </c>
      <c r="L12" s="17">
        <v>10</v>
      </c>
      <c r="N12" s="5" t="s">
        <v>111</v>
      </c>
      <c r="O12" s="5" t="s">
        <v>6</v>
      </c>
      <c r="P12" s="5">
        <v>9</v>
      </c>
      <c r="Q12" s="5" t="s">
        <v>39</v>
      </c>
      <c r="R12" s="5">
        <v>2.3</v>
      </c>
      <c r="S12" s="12">
        <v>174.9</v>
      </c>
      <c r="T12" s="5">
        <v>-1.2</v>
      </c>
      <c r="U12" s="5">
        <v>25</v>
      </c>
      <c r="V12" s="5">
        <v>80</v>
      </c>
      <c r="W12" s="5">
        <v>0.3955</v>
      </c>
      <c r="X12" s="8">
        <v>5.974320241691843</v>
      </c>
      <c r="Y12" s="8"/>
    </row>
    <row r="13" spans="1:25" s="1" customFormat="1" ht="11.25">
      <c r="A13" s="16">
        <v>209</v>
      </c>
      <c r="B13" s="14">
        <v>1270</v>
      </c>
      <c r="C13" s="13" t="s">
        <v>134</v>
      </c>
      <c r="D13" s="15">
        <v>1</v>
      </c>
      <c r="E13" s="13" t="s">
        <v>6</v>
      </c>
      <c r="F13" s="15">
        <v>1</v>
      </c>
      <c r="G13" s="15">
        <v>114</v>
      </c>
      <c r="H13" s="15">
        <f t="shared" si="0"/>
        <v>116</v>
      </c>
      <c r="I13" s="1">
        <v>17</v>
      </c>
      <c r="J13" s="4">
        <v>1.14</v>
      </c>
      <c r="K13" s="4">
        <f t="shared" si="1"/>
        <v>1.14</v>
      </c>
      <c r="L13" s="17">
        <v>10</v>
      </c>
      <c r="M13" s="2">
        <v>1.5</v>
      </c>
      <c r="N13" s="2" t="s">
        <v>43</v>
      </c>
      <c r="O13" s="2" t="s">
        <v>6</v>
      </c>
      <c r="P13" s="2">
        <v>4</v>
      </c>
      <c r="Q13" s="2" t="s">
        <v>39</v>
      </c>
      <c r="R13" s="2">
        <v>1.6</v>
      </c>
      <c r="S13" s="9">
        <v>209.2</v>
      </c>
      <c r="T13" s="2">
        <v>-4.4</v>
      </c>
      <c r="U13" s="2">
        <v>60</v>
      </c>
      <c r="V13" s="2">
        <v>80</v>
      </c>
      <c r="W13" s="2">
        <v>0.1539</v>
      </c>
      <c r="X13" s="3">
        <v>2.321266968325792</v>
      </c>
      <c r="Y13" s="3"/>
    </row>
    <row r="14" spans="1:25" ht="11.25">
      <c r="A14" s="16">
        <v>209</v>
      </c>
      <c r="B14" s="14">
        <v>1270</v>
      </c>
      <c r="C14" s="13" t="s">
        <v>134</v>
      </c>
      <c r="D14" s="15">
        <v>1</v>
      </c>
      <c r="E14" s="13" t="s">
        <v>6</v>
      </c>
      <c r="F14" s="15">
        <v>1</v>
      </c>
      <c r="G14" s="15">
        <v>115</v>
      </c>
      <c r="H14" s="15">
        <f t="shared" si="0"/>
        <v>117</v>
      </c>
      <c r="I14" s="6">
        <v>17</v>
      </c>
      <c r="J14" s="7">
        <v>1.15</v>
      </c>
      <c r="K14" s="4">
        <f t="shared" si="1"/>
        <v>1.15</v>
      </c>
      <c r="L14" s="17">
        <v>10</v>
      </c>
      <c r="N14" s="5" t="s">
        <v>112</v>
      </c>
      <c r="O14" s="5" t="s">
        <v>6</v>
      </c>
      <c r="P14" s="5">
        <v>7</v>
      </c>
      <c r="Q14" s="5" t="s">
        <v>39</v>
      </c>
      <c r="R14" s="5">
        <v>1.7</v>
      </c>
      <c r="S14" s="10">
        <v>201.4</v>
      </c>
      <c r="T14" s="5">
        <v>-6.7</v>
      </c>
      <c r="U14" s="5">
        <v>35</v>
      </c>
      <c r="V14" s="5">
        <v>100</v>
      </c>
      <c r="W14" s="5">
        <v>0.4809</v>
      </c>
      <c r="X14" s="8">
        <v>2.932317073170732</v>
      </c>
      <c r="Y14" s="8"/>
    </row>
    <row r="15" spans="1:25" s="1" customFormat="1" ht="11.25">
      <c r="A15" s="16">
        <v>209</v>
      </c>
      <c r="B15" s="14">
        <v>1270</v>
      </c>
      <c r="C15" s="13" t="s">
        <v>134</v>
      </c>
      <c r="D15" s="15">
        <v>1</v>
      </c>
      <c r="E15" s="13" t="s">
        <v>6</v>
      </c>
      <c r="F15" s="15">
        <v>1</v>
      </c>
      <c r="G15" s="15">
        <v>126</v>
      </c>
      <c r="H15" s="15">
        <f t="shared" si="0"/>
        <v>128</v>
      </c>
      <c r="I15" s="1">
        <v>17</v>
      </c>
      <c r="J15" s="4">
        <v>1.26</v>
      </c>
      <c r="K15" s="4">
        <f t="shared" si="1"/>
        <v>1.26</v>
      </c>
      <c r="L15" s="17">
        <v>10</v>
      </c>
      <c r="M15" s="2">
        <v>1.5</v>
      </c>
      <c r="N15" s="2" t="s">
        <v>44</v>
      </c>
      <c r="O15" s="2" t="s">
        <v>6</v>
      </c>
      <c r="P15" s="2">
        <v>4</v>
      </c>
      <c r="Q15" s="2" t="s">
        <v>39</v>
      </c>
      <c r="R15" s="2">
        <v>3.9</v>
      </c>
      <c r="S15" s="9">
        <v>167.3</v>
      </c>
      <c r="T15" s="2">
        <v>-7</v>
      </c>
      <c r="U15" s="2">
        <v>60</v>
      </c>
      <c r="V15" s="2">
        <v>80</v>
      </c>
      <c r="W15" s="2">
        <v>0.1766</v>
      </c>
      <c r="X15" s="3">
        <v>1.243661971830986</v>
      </c>
      <c r="Y15" s="3"/>
    </row>
    <row r="16" spans="1:25" s="1" customFormat="1" ht="11.25">
      <c r="A16" s="16">
        <v>209</v>
      </c>
      <c r="B16" s="14">
        <v>1270</v>
      </c>
      <c r="C16" s="13" t="s">
        <v>134</v>
      </c>
      <c r="D16" s="15">
        <v>1</v>
      </c>
      <c r="E16" s="13" t="s">
        <v>6</v>
      </c>
      <c r="F16" s="15">
        <v>1</v>
      </c>
      <c r="G16" s="15">
        <v>144</v>
      </c>
      <c r="H16" s="15">
        <f t="shared" si="0"/>
        <v>146</v>
      </c>
      <c r="I16" s="1">
        <v>21</v>
      </c>
      <c r="J16" s="4">
        <v>1.44</v>
      </c>
      <c r="K16" s="4">
        <f t="shared" si="1"/>
        <v>1.44</v>
      </c>
      <c r="L16" s="17">
        <v>10</v>
      </c>
      <c r="M16" s="2">
        <v>1.5</v>
      </c>
      <c r="N16" s="2" t="s">
        <v>45</v>
      </c>
      <c r="O16" s="2" t="s">
        <v>6</v>
      </c>
      <c r="P16" s="2">
        <v>4</v>
      </c>
      <c r="Q16" s="2" t="s">
        <v>39</v>
      </c>
      <c r="R16" s="2">
        <v>1.2</v>
      </c>
      <c r="S16" s="2">
        <v>242</v>
      </c>
      <c r="T16" s="2">
        <v>-4.2</v>
      </c>
      <c r="U16" s="2">
        <v>60</v>
      </c>
      <c r="V16" s="2">
        <v>80</v>
      </c>
      <c r="W16" s="2">
        <v>0.147</v>
      </c>
      <c r="X16" s="3">
        <v>1.3486238532110089</v>
      </c>
      <c r="Y16" s="3"/>
    </row>
    <row r="17" spans="1:25" s="1" customFormat="1" ht="11.25">
      <c r="A17" s="16">
        <v>209</v>
      </c>
      <c r="B17" s="14">
        <v>1270</v>
      </c>
      <c r="C17" s="13" t="s">
        <v>134</v>
      </c>
      <c r="D17" s="15">
        <v>1</v>
      </c>
      <c r="E17" s="13" t="s">
        <v>6</v>
      </c>
      <c r="F17" s="15">
        <v>2</v>
      </c>
      <c r="G17" s="15">
        <v>4</v>
      </c>
      <c r="H17" s="15">
        <f t="shared" si="0"/>
        <v>6</v>
      </c>
      <c r="I17" s="1">
        <v>1</v>
      </c>
      <c r="J17" s="4">
        <v>1.54</v>
      </c>
      <c r="K17" s="4">
        <f t="shared" si="1"/>
        <v>1.54</v>
      </c>
      <c r="L17" s="17">
        <v>10</v>
      </c>
      <c r="M17" s="2">
        <v>1.5</v>
      </c>
      <c r="N17" s="2" t="s">
        <v>46</v>
      </c>
      <c r="O17" s="2" t="s">
        <v>6</v>
      </c>
      <c r="P17" s="2">
        <v>3</v>
      </c>
      <c r="Q17" s="2" t="s">
        <v>39</v>
      </c>
      <c r="R17" s="2">
        <v>2.8</v>
      </c>
      <c r="S17" s="2">
        <v>233.9</v>
      </c>
      <c r="T17" s="2">
        <v>-9.5</v>
      </c>
      <c r="U17" s="2">
        <v>60</v>
      </c>
      <c r="V17" s="2">
        <v>80</v>
      </c>
      <c r="W17" s="2">
        <v>0.0628</v>
      </c>
      <c r="X17" s="3">
        <v>1.0080256821829854</v>
      </c>
      <c r="Y17" s="3"/>
    </row>
    <row r="18" spans="1:25" s="1" customFormat="1" ht="11.25">
      <c r="A18" s="16">
        <v>209</v>
      </c>
      <c r="B18" s="14">
        <v>1270</v>
      </c>
      <c r="C18" s="13" t="s">
        <v>134</v>
      </c>
      <c r="D18" s="15">
        <v>2</v>
      </c>
      <c r="E18" s="13" t="s">
        <v>6</v>
      </c>
      <c r="F18" s="15">
        <v>1</v>
      </c>
      <c r="G18" s="15">
        <v>38</v>
      </c>
      <c r="H18" s="15">
        <f t="shared" si="0"/>
        <v>40</v>
      </c>
      <c r="I18" s="1">
        <v>8</v>
      </c>
      <c r="J18" s="4">
        <v>12.78</v>
      </c>
      <c r="K18" s="4">
        <f t="shared" si="1"/>
        <v>12.78</v>
      </c>
      <c r="L18" s="17">
        <v>10</v>
      </c>
      <c r="M18" s="2">
        <v>2</v>
      </c>
      <c r="N18" s="2" t="s">
        <v>47</v>
      </c>
      <c r="O18" s="2" t="s">
        <v>6</v>
      </c>
      <c r="P18" s="2">
        <v>5</v>
      </c>
      <c r="Q18" s="2" t="s">
        <v>39</v>
      </c>
      <c r="R18" s="2">
        <v>1.9</v>
      </c>
      <c r="S18" s="2">
        <v>286.8</v>
      </c>
      <c r="T18" s="2">
        <v>8.9</v>
      </c>
      <c r="U18" s="2">
        <v>15</v>
      </c>
      <c r="V18" s="2">
        <v>40</v>
      </c>
      <c r="W18" s="2">
        <v>0.458</v>
      </c>
      <c r="X18" s="3">
        <v>15.472972972972974</v>
      </c>
      <c r="Y18" s="3"/>
    </row>
    <row r="19" spans="1:25" s="1" customFormat="1" ht="11.25">
      <c r="A19" s="16">
        <v>209</v>
      </c>
      <c r="B19" s="14">
        <v>1270</v>
      </c>
      <c r="C19" s="13" t="s">
        <v>134</v>
      </c>
      <c r="D19" s="15">
        <v>2</v>
      </c>
      <c r="E19" s="13" t="s">
        <v>6</v>
      </c>
      <c r="F19" s="15">
        <v>1</v>
      </c>
      <c r="G19" s="15">
        <v>60</v>
      </c>
      <c r="H19" s="15">
        <f t="shared" si="0"/>
        <v>62</v>
      </c>
      <c r="I19" s="1">
        <v>12</v>
      </c>
      <c r="J19" s="4">
        <v>13</v>
      </c>
      <c r="K19" s="4">
        <f t="shared" si="1"/>
        <v>13</v>
      </c>
      <c r="L19" s="17">
        <v>10</v>
      </c>
      <c r="M19" s="2">
        <v>2</v>
      </c>
      <c r="N19" s="2" t="s">
        <v>48</v>
      </c>
      <c r="O19" s="2" t="s">
        <v>6</v>
      </c>
      <c r="P19" s="2">
        <v>3</v>
      </c>
      <c r="Q19" s="2" t="s">
        <v>39</v>
      </c>
      <c r="R19" s="2">
        <v>4.1</v>
      </c>
      <c r="S19" s="2">
        <v>205.5</v>
      </c>
      <c r="T19" s="2">
        <v>10.1</v>
      </c>
      <c r="U19" s="2">
        <v>60</v>
      </c>
      <c r="V19" s="2">
        <v>80</v>
      </c>
      <c r="W19" s="2">
        <v>0.0731</v>
      </c>
      <c r="X19" s="3">
        <v>0.6142857142857142</v>
      </c>
      <c r="Y19" s="3"/>
    </row>
    <row r="20" spans="1:25" s="2" customFormat="1" ht="11.25">
      <c r="A20" s="16">
        <v>209</v>
      </c>
      <c r="B20" s="14">
        <v>1270</v>
      </c>
      <c r="C20" s="13" t="s">
        <v>134</v>
      </c>
      <c r="D20" s="15">
        <v>2</v>
      </c>
      <c r="E20" s="13" t="s">
        <v>6</v>
      </c>
      <c r="F20" s="15">
        <v>1</v>
      </c>
      <c r="G20" s="15">
        <v>84</v>
      </c>
      <c r="H20" s="15">
        <f t="shared" si="0"/>
        <v>86</v>
      </c>
      <c r="I20" s="1">
        <v>14</v>
      </c>
      <c r="J20" s="4">
        <v>13.24</v>
      </c>
      <c r="K20" s="4">
        <f t="shared" si="1"/>
        <v>13.24</v>
      </c>
      <c r="L20" s="17">
        <v>10</v>
      </c>
      <c r="M20" s="2">
        <v>2</v>
      </c>
      <c r="N20" s="2" t="s">
        <v>49</v>
      </c>
      <c r="O20" s="2" t="s">
        <v>6</v>
      </c>
      <c r="P20" s="2">
        <v>3</v>
      </c>
      <c r="Q20" s="2" t="s">
        <v>39</v>
      </c>
      <c r="R20" s="2">
        <v>5.8</v>
      </c>
      <c r="S20" s="2">
        <v>228.4</v>
      </c>
      <c r="T20" s="2">
        <v>8.2</v>
      </c>
      <c r="U20" s="2">
        <v>60</v>
      </c>
      <c r="V20" s="2">
        <v>80</v>
      </c>
      <c r="W20" s="2">
        <v>0.1017</v>
      </c>
      <c r="X20" s="3">
        <v>0.9080357142857144</v>
      </c>
      <c r="Y20" s="3"/>
    </row>
    <row r="21" spans="1:25" s="1" customFormat="1" ht="11.25">
      <c r="A21" s="16">
        <v>209</v>
      </c>
      <c r="B21" s="14">
        <v>1270</v>
      </c>
      <c r="C21" s="13" t="s">
        <v>134</v>
      </c>
      <c r="D21" s="15">
        <v>2</v>
      </c>
      <c r="E21" s="13" t="s">
        <v>6</v>
      </c>
      <c r="F21" s="15">
        <v>1</v>
      </c>
      <c r="G21" s="15">
        <v>100</v>
      </c>
      <c r="H21" s="15">
        <f t="shared" si="0"/>
        <v>102</v>
      </c>
      <c r="I21" s="1">
        <v>16</v>
      </c>
      <c r="J21" s="4">
        <v>13.4</v>
      </c>
      <c r="K21" s="4">
        <f t="shared" si="1"/>
        <v>13.4</v>
      </c>
      <c r="L21" s="17">
        <v>10</v>
      </c>
      <c r="M21" s="2">
        <v>1</v>
      </c>
      <c r="N21" s="2" t="s">
        <v>50</v>
      </c>
      <c r="O21" s="2" t="s">
        <v>6</v>
      </c>
      <c r="P21" s="2">
        <v>6</v>
      </c>
      <c r="Q21" s="2" t="s">
        <v>39</v>
      </c>
      <c r="R21" s="2">
        <v>4.6</v>
      </c>
      <c r="S21" s="2">
        <v>357.9</v>
      </c>
      <c r="T21" s="2">
        <v>22.1</v>
      </c>
      <c r="U21" s="2">
        <v>20</v>
      </c>
      <c r="V21" s="2">
        <v>80</v>
      </c>
      <c r="W21" s="2">
        <v>0.9136</v>
      </c>
      <c r="X21" s="3">
        <v>7.944347826086956</v>
      </c>
      <c r="Y21" s="3"/>
    </row>
    <row r="22" spans="1:25" s="1" customFormat="1" ht="11.25">
      <c r="A22" s="16">
        <v>209</v>
      </c>
      <c r="B22" s="14">
        <v>1270</v>
      </c>
      <c r="C22" s="13" t="s">
        <v>134</v>
      </c>
      <c r="D22" s="15">
        <v>2</v>
      </c>
      <c r="E22" s="13" t="s">
        <v>6</v>
      </c>
      <c r="F22" s="15">
        <v>1</v>
      </c>
      <c r="G22" s="15">
        <v>118</v>
      </c>
      <c r="H22" s="15">
        <f t="shared" si="0"/>
        <v>120</v>
      </c>
      <c r="I22" s="1">
        <v>18</v>
      </c>
      <c r="J22" s="4">
        <v>13.58</v>
      </c>
      <c r="K22" s="4">
        <f t="shared" si="1"/>
        <v>13.58</v>
      </c>
      <c r="L22" s="17">
        <v>10</v>
      </c>
      <c r="M22" s="2">
        <v>2</v>
      </c>
      <c r="N22" s="2" t="s">
        <v>51</v>
      </c>
      <c r="O22" s="2" t="s">
        <v>6</v>
      </c>
      <c r="P22" s="2">
        <v>3</v>
      </c>
      <c r="Q22" s="2" t="s">
        <v>39</v>
      </c>
      <c r="R22" s="2">
        <v>6</v>
      </c>
      <c r="S22" s="2">
        <v>256.5</v>
      </c>
      <c r="T22" s="2">
        <v>0.2</v>
      </c>
      <c r="U22" s="2">
        <v>60</v>
      </c>
      <c r="V22" s="2">
        <v>80</v>
      </c>
      <c r="W22" s="2">
        <v>0.1186</v>
      </c>
      <c r="X22" s="3">
        <v>1.1295238095238094</v>
      </c>
      <c r="Y22" s="3"/>
    </row>
    <row r="23" spans="1:25" s="1" customFormat="1" ht="11.25">
      <c r="A23" s="16">
        <v>209</v>
      </c>
      <c r="B23" s="14">
        <v>1270</v>
      </c>
      <c r="C23" s="13" t="s">
        <v>134</v>
      </c>
      <c r="D23" s="15">
        <v>2</v>
      </c>
      <c r="E23" s="13" t="s">
        <v>6</v>
      </c>
      <c r="F23" s="15">
        <v>1</v>
      </c>
      <c r="G23" s="15">
        <v>130</v>
      </c>
      <c r="H23" s="15">
        <f t="shared" si="0"/>
        <v>132</v>
      </c>
      <c r="I23" s="1">
        <v>19</v>
      </c>
      <c r="J23" s="4">
        <v>13.7</v>
      </c>
      <c r="K23" s="4">
        <f t="shared" si="1"/>
        <v>13.7</v>
      </c>
      <c r="L23" s="17">
        <v>10</v>
      </c>
      <c r="M23" s="2">
        <v>1.5</v>
      </c>
      <c r="N23" s="2" t="s">
        <v>52</v>
      </c>
      <c r="O23" s="2" t="s">
        <v>6</v>
      </c>
      <c r="P23" s="2">
        <v>4</v>
      </c>
      <c r="Q23" s="2" t="s">
        <v>39</v>
      </c>
      <c r="R23" s="2">
        <v>6</v>
      </c>
      <c r="S23" s="2">
        <v>175.3</v>
      </c>
      <c r="T23" s="2">
        <v>5.6</v>
      </c>
      <c r="U23" s="2">
        <v>40</v>
      </c>
      <c r="V23" s="2">
        <v>80</v>
      </c>
      <c r="W23" s="2">
        <v>0.1225</v>
      </c>
      <c r="X23" s="3">
        <v>3.30188679245283</v>
      </c>
      <c r="Y23" s="3"/>
    </row>
    <row r="24" spans="1:25" s="1" customFormat="1" ht="11.25">
      <c r="A24" s="16">
        <v>209</v>
      </c>
      <c r="B24" s="14">
        <v>1270</v>
      </c>
      <c r="C24" s="13" t="s">
        <v>134</v>
      </c>
      <c r="D24" s="15">
        <v>3</v>
      </c>
      <c r="E24" s="13" t="s">
        <v>135</v>
      </c>
      <c r="F24" s="15">
        <v>1</v>
      </c>
      <c r="G24" s="15">
        <v>46</v>
      </c>
      <c r="H24" s="15">
        <f t="shared" si="0"/>
        <v>48</v>
      </c>
      <c r="I24" s="1">
        <v>9</v>
      </c>
      <c r="J24" s="4">
        <v>17.86</v>
      </c>
      <c r="K24" s="4">
        <f aca="true" t="shared" si="2" ref="K24:K29">J24-3.9</f>
        <v>13.959999999999999</v>
      </c>
      <c r="L24" s="17">
        <v>10</v>
      </c>
      <c r="M24" s="2">
        <v>2</v>
      </c>
      <c r="N24" s="2" t="s">
        <v>53</v>
      </c>
      <c r="O24" s="2" t="s">
        <v>6</v>
      </c>
      <c r="P24" s="2">
        <v>3</v>
      </c>
      <c r="Q24" s="2" t="s">
        <v>39</v>
      </c>
      <c r="R24" s="2">
        <v>6.7</v>
      </c>
      <c r="S24" s="2">
        <v>180.8</v>
      </c>
      <c r="T24" s="2">
        <v>-1.8</v>
      </c>
      <c r="U24" s="2">
        <v>60</v>
      </c>
      <c r="V24" s="2">
        <v>80</v>
      </c>
      <c r="W24" s="2">
        <v>0.0825</v>
      </c>
      <c r="X24" s="3">
        <v>0.9396355353075172</v>
      </c>
      <c r="Y24" s="3"/>
    </row>
    <row r="25" spans="1:25" s="1" customFormat="1" ht="11.25">
      <c r="A25" s="16">
        <v>209</v>
      </c>
      <c r="B25" s="14">
        <v>1270</v>
      </c>
      <c r="C25" s="13" t="s">
        <v>134</v>
      </c>
      <c r="D25" s="15">
        <v>3</v>
      </c>
      <c r="E25" s="13" t="s">
        <v>135</v>
      </c>
      <c r="F25" s="15">
        <v>1</v>
      </c>
      <c r="G25" s="15">
        <v>62</v>
      </c>
      <c r="H25" s="15">
        <f t="shared" si="0"/>
        <v>64</v>
      </c>
      <c r="I25" s="1">
        <v>11</v>
      </c>
      <c r="J25" s="4">
        <v>18.02</v>
      </c>
      <c r="K25" s="4">
        <f t="shared" si="2"/>
        <v>14.12</v>
      </c>
      <c r="L25" s="17">
        <v>10</v>
      </c>
      <c r="M25" s="2">
        <v>2</v>
      </c>
      <c r="N25" s="2" t="s">
        <v>54</v>
      </c>
      <c r="O25" s="2" t="s">
        <v>6</v>
      </c>
      <c r="P25" s="2">
        <v>3</v>
      </c>
      <c r="Q25" s="2" t="s">
        <v>39</v>
      </c>
      <c r="R25" s="2">
        <v>3.8</v>
      </c>
      <c r="S25" s="2">
        <v>232.9</v>
      </c>
      <c r="T25" s="2">
        <v>7.4</v>
      </c>
      <c r="U25" s="2">
        <v>60</v>
      </c>
      <c r="V25" s="2">
        <v>80</v>
      </c>
      <c r="W25" s="2">
        <v>0.0689</v>
      </c>
      <c r="X25" s="3">
        <v>0.8251497005988024</v>
      </c>
      <c r="Y25" s="3"/>
    </row>
    <row r="26" spans="1:25" s="1" customFormat="1" ht="11.25">
      <c r="A26" s="16">
        <v>209</v>
      </c>
      <c r="B26" s="14">
        <v>1270</v>
      </c>
      <c r="C26" s="13" t="s">
        <v>134</v>
      </c>
      <c r="D26" s="15">
        <v>3</v>
      </c>
      <c r="E26" s="13" t="s">
        <v>135</v>
      </c>
      <c r="F26" s="15">
        <v>1</v>
      </c>
      <c r="G26" s="15">
        <v>72</v>
      </c>
      <c r="H26" s="15">
        <f t="shared" si="0"/>
        <v>74</v>
      </c>
      <c r="I26" s="1">
        <v>12</v>
      </c>
      <c r="J26" s="4">
        <v>18.12</v>
      </c>
      <c r="K26" s="4">
        <f t="shared" si="2"/>
        <v>14.22</v>
      </c>
      <c r="L26" s="17">
        <v>10</v>
      </c>
      <c r="M26" s="2">
        <v>2</v>
      </c>
      <c r="N26" s="2" t="s">
        <v>55</v>
      </c>
      <c r="O26" s="2" t="s">
        <v>6</v>
      </c>
      <c r="P26" s="2">
        <v>3</v>
      </c>
      <c r="Q26" s="2" t="s">
        <v>39</v>
      </c>
      <c r="R26" s="2">
        <v>4.6</v>
      </c>
      <c r="S26" s="2">
        <v>210.7</v>
      </c>
      <c r="T26" s="2">
        <v>9.1</v>
      </c>
      <c r="U26" s="2">
        <v>60</v>
      </c>
      <c r="V26" s="2">
        <v>80</v>
      </c>
      <c r="W26" s="2">
        <v>0.0703</v>
      </c>
      <c r="X26" s="3">
        <v>0.6221238938053097</v>
      </c>
      <c r="Y26" s="3"/>
    </row>
    <row r="27" spans="1:25" s="1" customFormat="1" ht="11.25">
      <c r="A27" s="16">
        <v>209</v>
      </c>
      <c r="B27" s="14">
        <v>1270</v>
      </c>
      <c r="C27" s="13" t="s">
        <v>134</v>
      </c>
      <c r="D27" s="15">
        <v>3</v>
      </c>
      <c r="E27" s="13" t="s">
        <v>135</v>
      </c>
      <c r="F27" s="15">
        <v>1</v>
      </c>
      <c r="G27" s="15">
        <v>114</v>
      </c>
      <c r="H27" s="15">
        <f t="shared" si="0"/>
        <v>116</v>
      </c>
      <c r="I27" s="1">
        <v>16</v>
      </c>
      <c r="J27" s="4">
        <v>18.54</v>
      </c>
      <c r="K27" s="4">
        <f t="shared" si="2"/>
        <v>14.639999999999999</v>
      </c>
      <c r="L27" s="17">
        <v>10</v>
      </c>
      <c r="M27" s="2">
        <v>1.5</v>
      </c>
      <c r="N27" s="2" t="s">
        <v>56</v>
      </c>
      <c r="O27" s="2" t="s">
        <v>6</v>
      </c>
      <c r="P27" s="2">
        <v>3</v>
      </c>
      <c r="Q27" s="2" t="s">
        <v>39</v>
      </c>
      <c r="R27" s="2">
        <v>3</v>
      </c>
      <c r="S27" s="2">
        <v>197</v>
      </c>
      <c r="T27" s="2">
        <v>0.4</v>
      </c>
      <c r="U27" s="2">
        <v>60</v>
      </c>
      <c r="V27" s="2">
        <v>80</v>
      </c>
      <c r="W27" s="2">
        <v>0.0729</v>
      </c>
      <c r="X27" s="3">
        <v>1.292553191489362</v>
      </c>
      <c r="Y27" s="3"/>
    </row>
    <row r="28" spans="1:25" s="1" customFormat="1" ht="11.25">
      <c r="A28" s="16">
        <v>209</v>
      </c>
      <c r="B28" s="14">
        <v>1270</v>
      </c>
      <c r="C28" s="13" t="s">
        <v>134</v>
      </c>
      <c r="D28" s="15">
        <v>3</v>
      </c>
      <c r="E28" s="13" t="s">
        <v>135</v>
      </c>
      <c r="F28" s="15">
        <v>1</v>
      </c>
      <c r="G28" s="15">
        <v>118</v>
      </c>
      <c r="H28" s="15">
        <f t="shared" si="0"/>
        <v>120</v>
      </c>
      <c r="I28" s="1">
        <v>18</v>
      </c>
      <c r="J28" s="4">
        <v>18.58</v>
      </c>
      <c r="K28" s="4">
        <f t="shared" si="2"/>
        <v>14.679999999999998</v>
      </c>
      <c r="L28" s="17">
        <v>10</v>
      </c>
      <c r="M28" s="2">
        <v>1.5</v>
      </c>
      <c r="N28" s="2" t="s">
        <v>57</v>
      </c>
      <c r="O28" s="2" t="s">
        <v>6</v>
      </c>
      <c r="P28" s="2">
        <v>3</v>
      </c>
      <c r="Q28" s="2" t="s">
        <v>39</v>
      </c>
      <c r="R28" s="2">
        <v>1.3</v>
      </c>
      <c r="S28" s="2">
        <v>198.3</v>
      </c>
      <c r="T28" s="2">
        <v>-2.9</v>
      </c>
      <c r="U28" s="2">
        <v>60</v>
      </c>
      <c r="V28" s="2">
        <v>80</v>
      </c>
      <c r="W28" s="2">
        <v>0.094</v>
      </c>
      <c r="X28" s="3">
        <v>1.7472118959107805</v>
      </c>
      <c r="Y28" s="3"/>
    </row>
    <row r="29" spans="1:25" s="1" customFormat="1" ht="11.25">
      <c r="A29" s="16">
        <v>209</v>
      </c>
      <c r="B29" s="14">
        <v>1270</v>
      </c>
      <c r="C29" s="13" t="s">
        <v>134</v>
      </c>
      <c r="D29" s="15">
        <v>3</v>
      </c>
      <c r="E29" s="13" t="s">
        <v>135</v>
      </c>
      <c r="F29" s="15">
        <v>1</v>
      </c>
      <c r="G29" s="15">
        <v>134</v>
      </c>
      <c r="H29" s="15">
        <f t="shared" si="0"/>
        <v>136</v>
      </c>
      <c r="I29" s="1">
        <v>20</v>
      </c>
      <c r="J29" s="4">
        <v>18.74</v>
      </c>
      <c r="K29" s="4">
        <f t="shared" si="2"/>
        <v>14.839999999999998</v>
      </c>
      <c r="L29" s="17">
        <v>10</v>
      </c>
      <c r="M29" s="2">
        <v>1.5</v>
      </c>
      <c r="N29" s="2" t="s">
        <v>58</v>
      </c>
      <c r="O29" s="2" t="s">
        <v>6</v>
      </c>
      <c r="P29" s="2">
        <v>3</v>
      </c>
      <c r="Q29" s="2" t="s">
        <v>39</v>
      </c>
      <c r="R29" s="2">
        <v>3.5</v>
      </c>
      <c r="S29" s="2">
        <v>245.4</v>
      </c>
      <c r="T29" s="2">
        <v>-13.6</v>
      </c>
      <c r="U29" s="2">
        <v>60</v>
      </c>
      <c r="V29" s="2">
        <v>80</v>
      </c>
      <c r="W29" s="2">
        <v>0.0744</v>
      </c>
      <c r="X29" s="3">
        <v>0.8681446907817969</v>
      </c>
      <c r="Y29" s="3"/>
    </row>
    <row r="30" spans="1:25" s="1" customFormat="1" ht="11.25">
      <c r="A30" s="16">
        <v>209</v>
      </c>
      <c r="B30" s="14">
        <v>1270</v>
      </c>
      <c r="C30" s="13" t="s">
        <v>134</v>
      </c>
      <c r="D30" s="15">
        <v>4</v>
      </c>
      <c r="E30" s="13" t="s">
        <v>135</v>
      </c>
      <c r="F30" s="15">
        <v>1</v>
      </c>
      <c r="G30" s="15">
        <v>52</v>
      </c>
      <c r="H30" s="15">
        <f t="shared" si="0"/>
        <v>54</v>
      </c>
      <c r="I30" s="1">
        <v>9</v>
      </c>
      <c r="J30" s="4">
        <v>18.02</v>
      </c>
      <c r="K30" s="4">
        <f>J30-3.88</f>
        <v>14.14</v>
      </c>
      <c r="L30" s="17">
        <v>10</v>
      </c>
      <c r="M30" s="2">
        <v>1.5</v>
      </c>
      <c r="N30" s="2" t="s">
        <v>59</v>
      </c>
      <c r="O30" s="2" t="s">
        <v>6</v>
      </c>
      <c r="P30" s="2">
        <v>3</v>
      </c>
      <c r="Q30" s="2" t="s">
        <v>39</v>
      </c>
      <c r="R30" s="2">
        <v>1.6</v>
      </c>
      <c r="S30" s="2">
        <v>269.3</v>
      </c>
      <c r="T30" s="2">
        <v>-7.5</v>
      </c>
      <c r="U30" s="2">
        <v>60</v>
      </c>
      <c r="V30" s="2">
        <v>80</v>
      </c>
      <c r="W30" s="2">
        <v>0.153</v>
      </c>
      <c r="X30" s="3">
        <v>2.029177718832891</v>
      </c>
      <c r="Y30" s="3"/>
    </row>
    <row r="31" spans="1:25" s="1" customFormat="1" ht="11.25">
      <c r="A31" s="16">
        <v>209</v>
      </c>
      <c r="B31" s="14">
        <v>1270</v>
      </c>
      <c r="C31" s="13" t="s">
        <v>134</v>
      </c>
      <c r="D31" s="15">
        <v>4</v>
      </c>
      <c r="E31" s="13" t="s">
        <v>135</v>
      </c>
      <c r="F31" s="15">
        <v>1</v>
      </c>
      <c r="G31" s="15">
        <v>66</v>
      </c>
      <c r="H31" s="15">
        <f t="shared" si="0"/>
        <v>68</v>
      </c>
      <c r="I31" s="1">
        <v>10</v>
      </c>
      <c r="J31" s="4">
        <v>18.16</v>
      </c>
      <c r="K31" s="4">
        <f aca="true" t="shared" si="3" ref="K31:K46">J31-3.88</f>
        <v>14.280000000000001</v>
      </c>
      <c r="L31" s="17">
        <v>10</v>
      </c>
      <c r="M31" s="2">
        <v>2</v>
      </c>
      <c r="N31" s="2" t="s">
        <v>60</v>
      </c>
      <c r="O31" s="2" t="s">
        <v>6</v>
      </c>
      <c r="P31" s="2">
        <v>3</v>
      </c>
      <c r="Q31" s="2" t="s">
        <v>39</v>
      </c>
      <c r="R31" s="2">
        <v>4.9</v>
      </c>
      <c r="S31" s="2">
        <v>165.6</v>
      </c>
      <c r="T31" s="2">
        <v>-1.9</v>
      </c>
      <c r="U31" s="2">
        <v>60</v>
      </c>
      <c r="V31" s="2">
        <v>80</v>
      </c>
      <c r="W31" s="2">
        <v>0.0943</v>
      </c>
      <c r="X31" s="3">
        <v>0.6286666666666666</v>
      </c>
      <c r="Y31" s="3"/>
    </row>
    <row r="32" spans="1:25" s="1" customFormat="1" ht="11.25">
      <c r="A32" s="16">
        <v>209</v>
      </c>
      <c r="B32" s="14">
        <v>1270</v>
      </c>
      <c r="C32" s="13" t="s">
        <v>134</v>
      </c>
      <c r="D32" s="15">
        <v>4</v>
      </c>
      <c r="E32" s="13" t="s">
        <v>135</v>
      </c>
      <c r="F32" s="15">
        <v>1</v>
      </c>
      <c r="G32" s="15">
        <v>80</v>
      </c>
      <c r="H32" s="15">
        <f t="shared" si="0"/>
        <v>82</v>
      </c>
      <c r="I32" s="1">
        <v>11</v>
      </c>
      <c r="J32" s="4">
        <v>18.3</v>
      </c>
      <c r="K32" s="4">
        <f t="shared" si="3"/>
        <v>14.420000000000002</v>
      </c>
      <c r="L32" s="17">
        <v>10</v>
      </c>
      <c r="M32" s="2">
        <v>1.5</v>
      </c>
      <c r="N32" s="2" t="s">
        <v>61</v>
      </c>
      <c r="O32" s="2" t="s">
        <v>6</v>
      </c>
      <c r="P32" s="2">
        <v>3</v>
      </c>
      <c r="Q32" s="2" t="s">
        <v>39</v>
      </c>
      <c r="R32" s="2">
        <v>2.2</v>
      </c>
      <c r="S32" s="2">
        <v>235.8</v>
      </c>
      <c r="T32" s="2">
        <v>-9</v>
      </c>
      <c r="U32" s="2">
        <v>60</v>
      </c>
      <c r="V32" s="2">
        <v>80</v>
      </c>
      <c r="W32" s="2">
        <v>0.1189</v>
      </c>
      <c r="X32" s="3">
        <v>1.4606879606879608</v>
      </c>
      <c r="Y32" s="3"/>
    </row>
    <row r="33" spans="1:25" s="1" customFormat="1" ht="11.25">
      <c r="A33" s="16">
        <v>209</v>
      </c>
      <c r="B33" s="14">
        <v>1270</v>
      </c>
      <c r="C33" s="13" t="s">
        <v>134</v>
      </c>
      <c r="D33" s="15">
        <v>4</v>
      </c>
      <c r="E33" s="13" t="s">
        <v>135</v>
      </c>
      <c r="F33" s="15">
        <v>1</v>
      </c>
      <c r="G33" s="15">
        <v>96</v>
      </c>
      <c r="H33" s="15">
        <f t="shared" si="0"/>
        <v>98</v>
      </c>
      <c r="I33" s="1">
        <v>13</v>
      </c>
      <c r="J33" s="4">
        <v>18.46</v>
      </c>
      <c r="K33" s="4">
        <f t="shared" si="3"/>
        <v>14.580000000000002</v>
      </c>
      <c r="L33" s="17">
        <v>10</v>
      </c>
      <c r="M33" s="2">
        <v>2</v>
      </c>
      <c r="N33" s="2" t="s">
        <v>62</v>
      </c>
      <c r="O33" s="2" t="s">
        <v>6</v>
      </c>
      <c r="P33" s="2">
        <v>3</v>
      </c>
      <c r="Q33" s="2" t="s">
        <v>39</v>
      </c>
      <c r="R33" s="2">
        <v>3.8</v>
      </c>
      <c r="S33" s="2">
        <v>177.5</v>
      </c>
      <c r="T33" s="2">
        <v>-0.6</v>
      </c>
      <c r="U33" s="2">
        <v>60</v>
      </c>
      <c r="V33" s="2">
        <v>80</v>
      </c>
      <c r="W33" s="2">
        <v>0.0439</v>
      </c>
      <c r="X33" s="3">
        <v>1.2194444444444446</v>
      </c>
      <c r="Y33" s="3"/>
    </row>
    <row r="34" spans="1:25" ht="11.25">
      <c r="A34" s="16">
        <v>209</v>
      </c>
      <c r="B34" s="14">
        <v>1270</v>
      </c>
      <c r="C34" s="13" t="s">
        <v>134</v>
      </c>
      <c r="D34" s="15">
        <v>4</v>
      </c>
      <c r="E34" s="13" t="s">
        <v>135</v>
      </c>
      <c r="F34" s="15">
        <v>1</v>
      </c>
      <c r="G34" s="15">
        <v>104</v>
      </c>
      <c r="H34" s="15">
        <f t="shared" si="0"/>
        <v>106</v>
      </c>
      <c r="I34" s="6">
        <v>14</v>
      </c>
      <c r="J34" s="7">
        <v>18.54</v>
      </c>
      <c r="K34" s="4">
        <f t="shared" si="3"/>
        <v>14.66</v>
      </c>
      <c r="L34" s="17">
        <v>10</v>
      </c>
      <c r="N34" s="5" t="s">
        <v>113</v>
      </c>
      <c r="O34" s="5" t="s">
        <v>6</v>
      </c>
      <c r="P34" s="5">
        <v>8</v>
      </c>
      <c r="Q34" s="5" t="s">
        <v>39</v>
      </c>
      <c r="R34" s="5">
        <v>2.8</v>
      </c>
      <c r="S34" s="5">
        <v>155.3</v>
      </c>
      <c r="T34" s="5">
        <v>-8.4</v>
      </c>
      <c r="U34" s="5">
        <v>20</v>
      </c>
      <c r="V34" s="5">
        <v>60</v>
      </c>
      <c r="W34" s="5">
        <v>0.4628</v>
      </c>
      <c r="X34" s="8">
        <v>4.795854922279792</v>
      </c>
      <c r="Y34" s="8"/>
    </row>
    <row r="35" spans="1:25" s="1" customFormat="1" ht="11.25">
      <c r="A35" s="16">
        <v>209</v>
      </c>
      <c r="B35" s="14">
        <v>1270</v>
      </c>
      <c r="C35" s="13" t="s">
        <v>134</v>
      </c>
      <c r="D35" s="15">
        <v>4</v>
      </c>
      <c r="E35" s="13" t="s">
        <v>135</v>
      </c>
      <c r="F35" s="15">
        <v>1</v>
      </c>
      <c r="G35" s="15">
        <v>108</v>
      </c>
      <c r="H35" s="15">
        <f t="shared" si="0"/>
        <v>110</v>
      </c>
      <c r="I35" s="1">
        <v>15</v>
      </c>
      <c r="J35" s="4">
        <v>18.58</v>
      </c>
      <c r="K35" s="4">
        <f t="shared" si="3"/>
        <v>14.7</v>
      </c>
      <c r="L35" s="17">
        <v>10</v>
      </c>
      <c r="M35" s="2">
        <v>2</v>
      </c>
      <c r="N35" s="2" t="s">
        <v>63</v>
      </c>
      <c r="O35" s="2" t="s">
        <v>6</v>
      </c>
      <c r="P35" s="2">
        <v>5</v>
      </c>
      <c r="Q35" s="2" t="s">
        <v>39</v>
      </c>
      <c r="R35" s="2">
        <v>25.2</v>
      </c>
      <c r="S35" s="2">
        <v>145.1</v>
      </c>
      <c r="T35" s="2">
        <v>37.6</v>
      </c>
      <c r="U35" s="2">
        <v>30</v>
      </c>
      <c r="V35" s="2">
        <v>80</v>
      </c>
      <c r="W35" s="2">
        <v>0.2434</v>
      </c>
      <c r="X35" s="3">
        <v>1.7140845070422537</v>
      </c>
      <c r="Y35" s="3"/>
    </row>
    <row r="36" spans="1:25" s="1" customFormat="1" ht="11.25">
      <c r="A36" s="16">
        <v>209</v>
      </c>
      <c r="B36" s="14">
        <v>1270</v>
      </c>
      <c r="C36" s="13" t="s">
        <v>134</v>
      </c>
      <c r="D36" s="15">
        <v>4</v>
      </c>
      <c r="E36" s="13" t="s">
        <v>135</v>
      </c>
      <c r="F36" s="15">
        <v>2</v>
      </c>
      <c r="G36" s="15">
        <v>14</v>
      </c>
      <c r="H36" s="15">
        <f t="shared" si="0"/>
        <v>16</v>
      </c>
      <c r="I36" s="1">
        <v>3</v>
      </c>
      <c r="J36" s="4">
        <v>19.14</v>
      </c>
      <c r="K36" s="4">
        <f t="shared" si="3"/>
        <v>15.260000000000002</v>
      </c>
      <c r="L36" s="17">
        <v>10</v>
      </c>
      <c r="M36" s="2">
        <v>1.5</v>
      </c>
      <c r="N36" s="2" t="s">
        <v>64</v>
      </c>
      <c r="O36" s="2" t="s">
        <v>6</v>
      </c>
      <c r="P36" s="2">
        <v>3</v>
      </c>
      <c r="Q36" s="2" t="s">
        <v>39</v>
      </c>
      <c r="R36" s="2">
        <v>2.3</v>
      </c>
      <c r="S36" s="2">
        <v>128.7</v>
      </c>
      <c r="T36" s="2">
        <v>0</v>
      </c>
      <c r="U36" s="2">
        <v>60</v>
      </c>
      <c r="V36" s="2">
        <v>80</v>
      </c>
      <c r="W36" s="2">
        <v>0.0701</v>
      </c>
      <c r="X36" s="3">
        <v>2.838056680161943</v>
      </c>
      <c r="Y36" s="3"/>
    </row>
    <row r="37" spans="1:25" s="1" customFormat="1" ht="11.25">
      <c r="A37" s="16">
        <v>209</v>
      </c>
      <c r="B37" s="14">
        <v>1270</v>
      </c>
      <c r="C37" s="13" t="s">
        <v>134</v>
      </c>
      <c r="D37" s="15">
        <v>4</v>
      </c>
      <c r="E37" s="13" t="s">
        <v>135</v>
      </c>
      <c r="F37" s="15">
        <v>2</v>
      </c>
      <c r="G37" s="15">
        <v>22</v>
      </c>
      <c r="H37" s="15">
        <f t="shared" si="0"/>
        <v>24</v>
      </c>
      <c r="I37" s="1">
        <v>4</v>
      </c>
      <c r="J37" s="4">
        <v>19.22</v>
      </c>
      <c r="K37" s="4">
        <f t="shared" si="3"/>
        <v>15.34</v>
      </c>
      <c r="L37" s="17">
        <v>10</v>
      </c>
      <c r="M37" s="2">
        <v>1.5</v>
      </c>
      <c r="N37" s="2" t="s">
        <v>65</v>
      </c>
      <c r="O37" s="2" t="s">
        <v>6</v>
      </c>
      <c r="P37" s="2">
        <v>3</v>
      </c>
      <c r="Q37" s="2" t="s">
        <v>39</v>
      </c>
      <c r="R37" s="2">
        <v>3.9</v>
      </c>
      <c r="S37" s="2">
        <v>127.4</v>
      </c>
      <c r="T37" s="2">
        <v>-30.9</v>
      </c>
      <c r="U37" s="2">
        <v>60</v>
      </c>
      <c r="V37" s="2">
        <v>80</v>
      </c>
      <c r="W37" s="2">
        <v>0.0291</v>
      </c>
      <c r="X37" s="3">
        <v>0.9387096774193548</v>
      </c>
      <c r="Y37" s="3"/>
    </row>
    <row r="38" spans="1:25" s="1" customFormat="1" ht="11.25">
      <c r="A38" s="16">
        <v>209</v>
      </c>
      <c r="B38" s="14">
        <v>1270</v>
      </c>
      <c r="C38" s="13" t="s">
        <v>134</v>
      </c>
      <c r="D38" s="15">
        <v>4</v>
      </c>
      <c r="E38" s="13" t="s">
        <v>135</v>
      </c>
      <c r="F38" s="15">
        <v>2</v>
      </c>
      <c r="G38" s="15">
        <v>48</v>
      </c>
      <c r="H38" s="15">
        <f t="shared" si="0"/>
        <v>50</v>
      </c>
      <c r="I38" s="1">
        <v>8</v>
      </c>
      <c r="J38" s="4">
        <v>19.48</v>
      </c>
      <c r="K38" s="4">
        <f t="shared" si="3"/>
        <v>15.600000000000001</v>
      </c>
      <c r="L38" s="17">
        <v>10</v>
      </c>
      <c r="M38" s="2">
        <v>1.5</v>
      </c>
      <c r="N38" s="2" t="s">
        <v>66</v>
      </c>
      <c r="O38" s="2" t="s">
        <v>6</v>
      </c>
      <c r="P38" s="2">
        <v>3</v>
      </c>
      <c r="Q38" s="2" t="s">
        <v>39</v>
      </c>
      <c r="R38" s="2">
        <v>2.7</v>
      </c>
      <c r="S38" s="2">
        <v>221.4</v>
      </c>
      <c r="T38" s="2">
        <v>-7</v>
      </c>
      <c r="U38" s="2">
        <v>60</v>
      </c>
      <c r="V38" s="2">
        <v>80</v>
      </c>
      <c r="W38" s="2">
        <v>0.1049</v>
      </c>
      <c r="X38" s="3">
        <v>1.2653799758745476</v>
      </c>
      <c r="Y38" s="3"/>
    </row>
    <row r="39" spans="1:25" ht="11.25">
      <c r="A39" s="16">
        <v>209</v>
      </c>
      <c r="B39" s="14">
        <v>1270</v>
      </c>
      <c r="C39" s="13" t="s">
        <v>134</v>
      </c>
      <c r="D39" s="15">
        <v>4</v>
      </c>
      <c r="E39" s="13" t="s">
        <v>135</v>
      </c>
      <c r="F39" s="15">
        <v>2</v>
      </c>
      <c r="G39" s="15">
        <v>57</v>
      </c>
      <c r="H39" s="15">
        <f t="shared" si="0"/>
        <v>59</v>
      </c>
      <c r="I39" s="6">
        <v>9</v>
      </c>
      <c r="J39" s="7">
        <v>19.57</v>
      </c>
      <c r="K39" s="4">
        <f t="shared" si="3"/>
        <v>15.690000000000001</v>
      </c>
      <c r="L39" s="17">
        <v>10</v>
      </c>
      <c r="N39" s="5" t="s">
        <v>114</v>
      </c>
      <c r="O39" s="5" t="s">
        <v>6</v>
      </c>
      <c r="P39" s="5">
        <v>8</v>
      </c>
      <c r="Q39" s="5" t="s">
        <v>39</v>
      </c>
      <c r="R39" s="5">
        <v>4.7</v>
      </c>
      <c r="S39" s="10">
        <v>163.8</v>
      </c>
      <c r="T39" s="5">
        <v>-23.4</v>
      </c>
      <c r="U39" s="5">
        <v>20</v>
      </c>
      <c r="V39" s="5">
        <v>60</v>
      </c>
      <c r="W39" s="5">
        <v>0.7258</v>
      </c>
      <c r="X39" s="8">
        <v>4.806622516556292</v>
      </c>
      <c r="Y39" s="8"/>
    </row>
    <row r="40" spans="1:25" s="1" customFormat="1" ht="11.25">
      <c r="A40" s="16">
        <v>209</v>
      </c>
      <c r="B40" s="14">
        <v>1270</v>
      </c>
      <c r="C40" s="13" t="s">
        <v>134</v>
      </c>
      <c r="D40" s="15">
        <v>4</v>
      </c>
      <c r="E40" s="13" t="s">
        <v>135</v>
      </c>
      <c r="F40" s="15">
        <v>2</v>
      </c>
      <c r="G40" s="15">
        <v>60</v>
      </c>
      <c r="H40" s="15">
        <f t="shared" si="0"/>
        <v>62</v>
      </c>
      <c r="I40" s="1">
        <v>9</v>
      </c>
      <c r="J40" s="4">
        <v>19.6</v>
      </c>
      <c r="K40" s="4">
        <f t="shared" si="3"/>
        <v>15.720000000000002</v>
      </c>
      <c r="L40" s="17">
        <v>10</v>
      </c>
      <c r="M40" s="2">
        <v>1.5</v>
      </c>
      <c r="N40" s="2" t="s">
        <v>67</v>
      </c>
      <c r="O40" s="2" t="s">
        <v>6</v>
      </c>
      <c r="P40" s="2">
        <v>4</v>
      </c>
      <c r="Q40" s="2" t="s">
        <v>39</v>
      </c>
      <c r="R40" s="2">
        <v>11.5</v>
      </c>
      <c r="S40" s="9">
        <v>204.4</v>
      </c>
      <c r="T40" s="2">
        <v>-9.6</v>
      </c>
      <c r="U40" s="2">
        <v>40</v>
      </c>
      <c r="V40" s="2">
        <v>80</v>
      </c>
      <c r="W40" s="2">
        <v>0.1108</v>
      </c>
      <c r="X40" s="3">
        <v>2.275154004106776</v>
      </c>
      <c r="Y40" s="3"/>
    </row>
    <row r="41" spans="1:25" s="1" customFormat="1" ht="11.25">
      <c r="A41" s="16">
        <v>209</v>
      </c>
      <c r="B41" s="14">
        <v>1270</v>
      </c>
      <c r="C41" s="13" t="s">
        <v>134</v>
      </c>
      <c r="D41" s="15">
        <v>4</v>
      </c>
      <c r="E41" s="13" t="s">
        <v>135</v>
      </c>
      <c r="F41" s="15">
        <v>2</v>
      </c>
      <c r="G41" s="15">
        <v>100</v>
      </c>
      <c r="H41" s="15">
        <f t="shared" si="0"/>
        <v>102</v>
      </c>
      <c r="I41" s="1">
        <v>15</v>
      </c>
      <c r="J41" s="4">
        <v>20</v>
      </c>
      <c r="K41" s="4">
        <f t="shared" si="3"/>
        <v>16.12</v>
      </c>
      <c r="L41" s="17">
        <v>16</v>
      </c>
      <c r="M41" s="2">
        <v>1.5</v>
      </c>
      <c r="N41" s="2" t="s">
        <v>68</v>
      </c>
      <c r="O41" s="2" t="s">
        <v>6</v>
      </c>
      <c r="P41" s="2">
        <v>4</v>
      </c>
      <c r="Q41" s="2" t="s">
        <v>39</v>
      </c>
      <c r="R41" s="2">
        <v>9.1</v>
      </c>
      <c r="S41" s="2">
        <v>188.4</v>
      </c>
      <c r="T41" s="2">
        <v>-5.5</v>
      </c>
      <c r="U41" s="2">
        <v>40</v>
      </c>
      <c r="V41" s="2">
        <v>80</v>
      </c>
      <c r="W41" s="2">
        <v>0.0181</v>
      </c>
      <c r="X41" s="3">
        <v>5.1274787535410775</v>
      </c>
      <c r="Y41" s="3"/>
    </row>
    <row r="42" spans="1:25" s="1" customFormat="1" ht="11.25">
      <c r="A42" s="16">
        <v>209</v>
      </c>
      <c r="B42" s="14">
        <v>1270</v>
      </c>
      <c r="C42" s="13" t="s">
        <v>134</v>
      </c>
      <c r="D42" s="15">
        <v>4</v>
      </c>
      <c r="E42" s="13" t="s">
        <v>135</v>
      </c>
      <c r="F42" s="15">
        <v>2</v>
      </c>
      <c r="G42" s="15">
        <v>120</v>
      </c>
      <c r="H42" s="15">
        <f t="shared" si="0"/>
        <v>122</v>
      </c>
      <c r="I42" s="1">
        <v>18</v>
      </c>
      <c r="J42" s="4">
        <v>20.2</v>
      </c>
      <c r="K42" s="4">
        <f t="shared" si="3"/>
        <v>16.32</v>
      </c>
      <c r="L42" s="17">
        <v>16</v>
      </c>
      <c r="M42" s="2">
        <v>2</v>
      </c>
      <c r="N42" s="2" t="s">
        <v>69</v>
      </c>
      <c r="O42" s="2" t="s">
        <v>6</v>
      </c>
      <c r="P42" s="2">
        <v>3</v>
      </c>
      <c r="Q42" s="2" t="s">
        <v>39</v>
      </c>
      <c r="R42" s="2">
        <v>4.4</v>
      </c>
      <c r="S42" s="2">
        <v>206.4</v>
      </c>
      <c r="T42" s="2">
        <v>-7.4</v>
      </c>
      <c r="U42" s="2">
        <v>60</v>
      </c>
      <c r="V42" s="2">
        <v>80</v>
      </c>
      <c r="W42" s="2">
        <v>0.0231</v>
      </c>
      <c r="X42" s="3">
        <v>1.763358778625954</v>
      </c>
      <c r="Y42" s="3"/>
    </row>
    <row r="43" spans="1:25" ht="11.25">
      <c r="A43" s="16">
        <v>209</v>
      </c>
      <c r="B43" s="14">
        <v>1270</v>
      </c>
      <c r="C43" s="13" t="s">
        <v>134</v>
      </c>
      <c r="D43" s="15">
        <v>4</v>
      </c>
      <c r="E43" s="13" t="s">
        <v>135</v>
      </c>
      <c r="F43" s="15">
        <v>2</v>
      </c>
      <c r="G43" s="15">
        <v>125</v>
      </c>
      <c r="H43" s="15">
        <f t="shared" si="0"/>
        <v>127</v>
      </c>
      <c r="I43" s="6">
        <v>19</v>
      </c>
      <c r="J43" s="7">
        <v>20.25</v>
      </c>
      <c r="K43" s="4">
        <f t="shared" si="3"/>
        <v>16.37</v>
      </c>
      <c r="L43" s="17">
        <v>16</v>
      </c>
      <c r="N43" s="5" t="s">
        <v>115</v>
      </c>
      <c r="O43" s="5" t="s">
        <v>6</v>
      </c>
      <c r="P43" s="5">
        <v>10</v>
      </c>
      <c r="Q43" s="5" t="s">
        <v>39</v>
      </c>
      <c r="R43" s="5">
        <v>7.8</v>
      </c>
      <c r="S43" s="5">
        <v>51.7</v>
      </c>
      <c r="T43" s="5">
        <v>2.9</v>
      </c>
      <c r="U43" s="5">
        <v>10</v>
      </c>
      <c r="V43" s="5">
        <v>60</v>
      </c>
      <c r="W43" s="5">
        <v>0.3968</v>
      </c>
      <c r="X43" s="8">
        <v>13.730103806228373</v>
      </c>
      <c r="Y43" s="8"/>
    </row>
    <row r="44" spans="1:25" s="1" customFormat="1" ht="11.25">
      <c r="A44" s="16">
        <v>209</v>
      </c>
      <c r="B44" s="14">
        <v>1270</v>
      </c>
      <c r="C44" s="13" t="s">
        <v>134</v>
      </c>
      <c r="D44" s="15">
        <v>4</v>
      </c>
      <c r="E44" s="13" t="s">
        <v>135</v>
      </c>
      <c r="F44" s="15">
        <v>2</v>
      </c>
      <c r="G44" s="15">
        <v>138</v>
      </c>
      <c r="H44" s="15">
        <f t="shared" si="0"/>
        <v>140</v>
      </c>
      <c r="I44" s="1">
        <v>20</v>
      </c>
      <c r="J44" s="4">
        <v>20.38</v>
      </c>
      <c r="K44" s="4">
        <f t="shared" si="3"/>
        <v>16.5</v>
      </c>
      <c r="L44" s="17">
        <v>16</v>
      </c>
      <c r="M44" s="2">
        <v>2</v>
      </c>
      <c r="N44" s="2" t="s">
        <v>70</v>
      </c>
      <c r="O44" s="2" t="s">
        <v>6</v>
      </c>
      <c r="P44" s="2">
        <v>3</v>
      </c>
      <c r="Q44" s="2" t="s">
        <v>39</v>
      </c>
      <c r="R44" s="2">
        <v>1.7</v>
      </c>
      <c r="S44" s="2">
        <v>115.3</v>
      </c>
      <c r="T44" s="2">
        <v>0.6</v>
      </c>
      <c r="U44" s="2">
        <v>60</v>
      </c>
      <c r="V44" s="2">
        <v>80</v>
      </c>
      <c r="W44" s="2">
        <v>0.0348</v>
      </c>
      <c r="X44" s="3">
        <v>1.8219895287958114</v>
      </c>
      <c r="Y44" s="3"/>
    </row>
    <row r="45" spans="1:25" ht="11.25">
      <c r="A45" s="16">
        <v>209</v>
      </c>
      <c r="B45" s="14">
        <v>1270</v>
      </c>
      <c r="C45" s="13" t="s">
        <v>134</v>
      </c>
      <c r="D45" s="15">
        <v>4</v>
      </c>
      <c r="E45" s="13" t="s">
        <v>135</v>
      </c>
      <c r="F45" s="15">
        <v>3</v>
      </c>
      <c r="G45" s="15">
        <v>6</v>
      </c>
      <c r="H45" s="15">
        <f t="shared" si="0"/>
        <v>8</v>
      </c>
      <c r="I45" s="6">
        <v>1</v>
      </c>
      <c r="J45" s="7">
        <v>20.49</v>
      </c>
      <c r="K45" s="4">
        <f t="shared" si="3"/>
        <v>16.61</v>
      </c>
      <c r="L45" s="17">
        <v>16</v>
      </c>
      <c r="N45" s="5" t="s">
        <v>71</v>
      </c>
      <c r="O45" s="5" t="s">
        <v>6</v>
      </c>
      <c r="P45" s="5">
        <v>8</v>
      </c>
      <c r="Q45" s="5" t="s">
        <v>39</v>
      </c>
      <c r="R45" s="5">
        <v>4.1</v>
      </c>
      <c r="S45" s="10">
        <v>170.9</v>
      </c>
      <c r="T45" s="5">
        <v>-17.8</v>
      </c>
      <c r="U45" s="5">
        <v>25</v>
      </c>
      <c r="V45" s="5">
        <v>80</v>
      </c>
      <c r="W45" s="5">
        <v>0.265</v>
      </c>
      <c r="X45" s="8">
        <v>3.990963855421687</v>
      </c>
      <c r="Y45" s="8"/>
    </row>
    <row r="46" spans="1:25" s="1" customFormat="1" ht="11.25">
      <c r="A46" s="16">
        <v>209</v>
      </c>
      <c r="B46" s="14">
        <v>1270</v>
      </c>
      <c r="C46" s="13" t="s">
        <v>134</v>
      </c>
      <c r="D46" s="15">
        <v>4</v>
      </c>
      <c r="E46" s="13" t="s">
        <v>135</v>
      </c>
      <c r="F46" s="15">
        <v>3</v>
      </c>
      <c r="G46" s="15">
        <v>8</v>
      </c>
      <c r="H46" s="15">
        <f t="shared" si="0"/>
        <v>10</v>
      </c>
      <c r="I46" s="1">
        <v>1</v>
      </c>
      <c r="J46" s="4">
        <v>20.51</v>
      </c>
      <c r="K46" s="4">
        <f t="shared" si="3"/>
        <v>16.630000000000003</v>
      </c>
      <c r="L46" s="17">
        <v>16</v>
      </c>
      <c r="M46" s="2">
        <v>2</v>
      </c>
      <c r="N46" s="2" t="s">
        <v>72</v>
      </c>
      <c r="O46" s="2" t="s">
        <v>6</v>
      </c>
      <c r="P46" s="2">
        <v>3</v>
      </c>
      <c r="Q46" s="2" t="s">
        <v>39</v>
      </c>
      <c r="R46" s="2">
        <v>1.4</v>
      </c>
      <c r="S46" s="9">
        <v>190.6</v>
      </c>
      <c r="T46" s="2">
        <v>-5.5</v>
      </c>
      <c r="U46" s="2">
        <v>60</v>
      </c>
      <c r="V46" s="2">
        <v>80</v>
      </c>
      <c r="W46" s="2">
        <v>0.0488</v>
      </c>
      <c r="X46" s="3">
        <v>1.8141263940520447</v>
      </c>
      <c r="Y46" s="3"/>
    </row>
    <row r="47" spans="1:25" s="1" customFormat="1" ht="11.25">
      <c r="A47" s="16">
        <v>209</v>
      </c>
      <c r="B47" s="14">
        <v>1270</v>
      </c>
      <c r="C47" s="13" t="s">
        <v>134</v>
      </c>
      <c r="D47" s="15">
        <v>7</v>
      </c>
      <c r="E47" s="13" t="s">
        <v>6</v>
      </c>
      <c r="F47" s="15">
        <v>1</v>
      </c>
      <c r="G47" s="15">
        <v>86</v>
      </c>
      <c r="H47" s="15">
        <f t="shared" si="0"/>
        <v>88</v>
      </c>
      <c r="I47" s="1">
        <v>15</v>
      </c>
      <c r="J47" s="4">
        <v>32.36</v>
      </c>
      <c r="K47" s="4">
        <f>J47</f>
        <v>32.36</v>
      </c>
      <c r="L47" s="17">
        <v>16</v>
      </c>
      <c r="M47" s="2">
        <v>2</v>
      </c>
      <c r="N47" s="2" t="s">
        <v>73</v>
      </c>
      <c r="O47" s="2" t="s">
        <v>6</v>
      </c>
      <c r="P47" s="2">
        <v>4</v>
      </c>
      <c r="Q47" s="2" t="s">
        <v>39</v>
      </c>
      <c r="R47" s="2">
        <v>6.9</v>
      </c>
      <c r="S47" s="2">
        <v>153.1</v>
      </c>
      <c r="T47" s="2">
        <v>8.3</v>
      </c>
      <c r="U47" s="2">
        <v>40</v>
      </c>
      <c r="V47" s="2">
        <v>80</v>
      </c>
      <c r="W47" s="2">
        <v>0.0396</v>
      </c>
      <c r="X47" s="3">
        <v>6.79245283018868</v>
      </c>
      <c r="Y47" s="3"/>
    </row>
    <row r="48" spans="1:25" s="1" customFormat="1" ht="11.25">
      <c r="A48" s="16">
        <v>209</v>
      </c>
      <c r="B48" s="14">
        <v>1270</v>
      </c>
      <c r="C48" s="13" t="s">
        <v>134</v>
      </c>
      <c r="D48" s="15">
        <v>7</v>
      </c>
      <c r="E48" s="13" t="s">
        <v>6</v>
      </c>
      <c r="F48" s="15">
        <v>1</v>
      </c>
      <c r="G48" s="15">
        <v>94</v>
      </c>
      <c r="H48" s="15">
        <f t="shared" si="0"/>
        <v>96</v>
      </c>
      <c r="I48" s="1">
        <v>16</v>
      </c>
      <c r="J48" s="4">
        <v>32.44</v>
      </c>
      <c r="K48" s="4">
        <f aca="true" t="shared" si="4" ref="K48:K74">J48</f>
        <v>32.44</v>
      </c>
      <c r="L48" s="17">
        <v>16</v>
      </c>
      <c r="M48" s="2">
        <v>1</v>
      </c>
      <c r="N48" s="2" t="s">
        <v>74</v>
      </c>
      <c r="O48" s="2" t="s">
        <v>6</v>
      </c>
      <c r="P48" s="2">
        <v>4</v>
      </c>
      <c r="Q48" s="2" t="s">
        <v>36</v>
      </c>
      <c r="R48" s="2">
        <v>8.5</v>
      </c>
      <c r="S48" s="2">
        <v>228.7</v>
      </c>
      <c r="T48" s="2">
        <v>-30.8</v>
      </c>
      <c r="U48" s="2">
        <v>30</v>
      </c>
      <c r="V48" s="2">
        <v>80</v>
      </c>
      <c r="W48" s="2">
        <v>0.0075</v>
      </c>
      <c r="X48" s="3">
        <v>17.68867924528302</v>
      </c>
      <c r="Y48" s="3"/>
    </row>
    <row r="49" spans="1:25" ht="11.25">
      <c r="A49" s="16">
        <v>209</v>
      </c>
      <c r="B49" s="14">
        <v>1270</v>
      </c>
      <c r="C49" s="13" t="s">
        <v>134</v>
      </c>
      <c r="D49" s="15">
        <v>7</v>
      </c>
      <c r="E49" s="13" t="s">
        <v>6</v>
      </c>
      <c r="F49" s="15">
        <v>1</v>
      </c>
      <c r="G49" s="15">
        <v>105</v>
      </c>
      <c r="H49" s="15">
        <f t="shared" si="0"/>
        <v>107</v>
      </c>
      <c r="I49" s="6">
        <v>17</v>
      </c>
      <c r="J49" s="7">
        <v>32.55</v>
      </c>
      <c r="K49" s="4">
        <f t="shared" si="4"/>
        <v>32.55</v>
      </c>
      <c r="L49" s="17">
        <v>16</v>
      </c>
      <c r="N49" s="5" t="s">
        <v>116</v>
      </c>
      <c r="O49" s="5" t="s">
        <v>6</v>
      </c>
      <c r="P49" s="5">
        <v>7</v>
      </c>
      <c r="Q49" s="5" t="s">
        <v>36</v>
      </c>
      <c r="R49" s="5">
        <v>3.7</v>
      </c>
      <c r="S49" s="10">
        <v>328.4</v>
      </c>
      <c r="T49" s="5">
        <v>-27.9</v>
      </c>
      <c r="U49" s="5">
        <v>20</v>
      </c>
      <c r="V49" s="5">
        <v>60</v>
      </c>
      <c r="W49" s="5">
        <v>0.125</v>
      </c>
      <c r="X49" s="8">
        <v>16.733601070950467</v>
      </c>
      <c r="Y49" s="8"/>
    </row>
    <row r="50" spans="1:25" s="1" customFormat="1" ht="11.25">
      <c r="A50" s="16">
        <v>209</v>
      </c>
      <c r="B50" s="14">
        <v>1270</v>
      </c>
      <c r="C50" s="13" t="s">
        <v>134</v>
      </c>
      <c r="D50" s="15">
        <v>7</v>
      </c>
      <c r="E50" s="13" t="s">
        <v>6</v>
      </c>
      <c r="F50" s="15">
        <v>1</v>
      </c>
      <c r="G50" s="15">
        <v>106</v>
      </c>
      <c r="H50" s="15">
        <f t="shared" si="0"/>
        <v>108</v>
      </c>
      <c r="I50" s="1">
        <v>17</v>
      </c>
      <c r="J50" s="4">
        <v>32.56</v>
      </c>
      <c r="K50" s="4">
        <f t="shared" si="4"/>
        <v>32.56</v>
      </c>
      <c r="L50" s="17">
        <v>16</v>
      </c>
      <c r="M50" s="2">
        <v>1</v>
      </c>
      <c r="N50" s="2" t="s">
        <v>75</v>
      </c>
      <c r="O50" s="2" t="s">
        <v>6</v>
      </c>
      <c r="P50" s="2">
        <v>4</v>
      </c>
      <c r="Q50" s="2" t="s">
        <v>36</v>
      </c>
      <c r="R50" s="2">
        <v>1.2</v>
      </c>
      <c r="S50" s="9">
        <v>333.9</v>
      </c>
      <c r="T50" s="2">
        <v>-17.3</v>
      </c>
      <c r="U50" s="2">
        <v>30</v>
      </c>
      <c r="V50" s="2">
        <v>80</v>
      </c>
      <c r="W50" s="2">
        <v>0.052</v>
      </c>
      <c r="X50" s="3">
        <v>28.10810810810811</v>
      </c>
      <c r="Y50" s="3"/>
    </row>
    <row r="51" spans="1:25" s="1" customFormat="1" ht="11.25">
      <c r="A51" s="16">
        <v>209</v>
      </c>
      <c r="B51" s="14">
        <v>1270</v>
      </c>
      <c r="C51" s="13" t="s">
        <v>134</v>
      </c>
      <c r="D51" s="15">
        <v>7</v>
      </c>
      <c r="E51" s="13" t="s">
        <v>6</v>
      </c>
      <c r="F51" s="15">
        <v>2</v>
      </c>
      <c r="G51" s="15">
        <v>50</v>
      </c>
      <c r="H51" s="15">
        <f t="shared" si="0"/>
        <v>52</v>
      </c>
      <c r="I51" s="1">
        <v>8</v>
      </c>
      <c r="J51" s="4">
        <v>33.4</v>
      </c>
      <c r="K51" s="4">
        <f t="shared" si="4"/>
        <v>33.4</v>
      </c>
      <c r="L51" s="17">
        <v>16</v>
      </c>
      <c r="M51" s="2">
        <v>1.5</v>
      </c>
      <c r="N51" s="2" t="s">
        <v>76</v>
      </c>
      <c r="O51" s="2" t="s">
        <v>6</v>
      </c>
      <c r="P51" s="2">
        <v>3</v>
      </c>
      <c r="Q51" s="2" t="s">
        <v>39</v>
      </c>
      <c r="R51" s="2">
        <v>3.7</v>
      </c>
      <c r="S51" s="2">
        <v>166.9</v>
      </c>
      <c r="T51" s="2">
        <v>-11</v>
      </c>
      <c r="U51" s="2">
        <v>60</v>
      </c>
      <c r="V51" s="2">
        <v>80</v>
      </c>
      <c r="W51" s="2">
        <v>0.1318</v>
      </c>
      <c r="X51" s="3">
        <v>1.851123595505618</v>
      </c>
      <c r="Y51" s="3"/>
    </row>
    <row r="52" spans="1:25" s="1" customFormat="1" ht="11.25">
      <c r="A52" s="16">
        <v>209</v>
      </c>
      <c r="B52" s="14">
        <v>1270</v>
      </c>
      <c r="C52" s="13" t="s">
        <v>134</v>
      </c>
      <c r="D52" s="15">
        <v>7</v>
      </c>
      <c r="E52" s="13" t="s">
        <v>6</v>
      </c>
      <c r="F52" s="15">
        <v>2</v>
      </c>
      <c r="G52" s="15">
        <v>66</v>
      </c>
      <c r="H52" s="15">
        <f t="shared" si="0"/>
        <v>68</v>
      </c>
      <c r="I52" s="1">
        <v>9</v>
      </c>
      <c r="J52" s="4">
        <v>33.56</v>
      </c>
      <c r="K52" s="4">
        <f t="shared" si="4"/>
        <v>33.56</v>
      </c>
      <c r="L52" s="17">
        <v>16</v>
      </c>
      <c r="M52" s="2">
        <v>1.5</v>
      </c>
      <c r="N52" s="2" t="s">
        <v>77</v>
      </c>
      <c r="O52" s="2" t="s">
        <v>6</v>
      </c>
      <c r="P52" s="2">
        <v>3</v>
      </c>
      <c r="Q52" s="2" t="s">
        <v>39</v>
      </c>
      <c r="R52" s="2">
        <v>1</v>
      </c>
      <c r="S52" s="2">
        <v>167.3</v>
      </c>
      <c r="T52" s="2">
        <v>-15.4</v>
      </c>
      <c r="U52" s="2">
        <v>60</v>
      </c>
      <c r="V52" s="2">
        <v>80</v>
      </c>
      <c r="W52" s="2">
        <v>0.198</v>
      </c>
      <c r="X52" s="3">
        <v>2.31578947368421</v>
      </c>
      <c r="Y52" s="3"/>
    </row>
    <row r="53" spans="1:25" s="1" customFormat="1" ht="11.25">
      <c r="A53" s="16">
        <v>209</v>
      </c>
      <c r="B53" s="14">
        <v>1270</v>
      </c>
      <c r="C53" s="13" t="s">
        <v>134</v>
      </c>
      <c r="D53" s="15">
        <v>7</v>
      </c>
      <c r="E53" s="13" t="s">
        <v>6</v>
      </c>
      <c r="F53" s="15">
        <v>2</v>
      </c>
      <c r="G53" s="15">
        <v>98</v>
      </c>
      <c r="H53" s="15">
        <f t="shared" si="0"/>
        <v>100</v>
      </c>
      <c r="I53" s="1">
        <v>11</v>
      </c>
      <c r="J53" s="4">
        <v>33.88</v>
      </c>
      <c r="K53" s="4">
        <f t="shared" si="4"/>
        <v>33.88</v>
      </c>
      <c r="L53" s="17">
        <v>10</v>
      </c>
      <c r="M53" s="2">
        <v>1</v>
      </c>
      <c r="N53" s="2" t="s">
        <v>78</v>
      </c>
      <c r="O53" s="2" t="s">
        <v>6</v>
      </c>
      <c r="P53" s="2">
        <v>3</v>
      </c>
      <c r="Q53" s="2" t="s">
        <v>39</v>
      </c>
      <c r="R53" s="2">
        <v>1.6</v>
      </c>
      <c r="S53" s="2">
        <v>293</v>
      </c>
      <c r="T53" s="2">
        <v>-21.5</v>
      </c>
      <c r="U53" s="2">
        <v>60</v>
      </c>
      <c r="V53" s="2">
        <v>80</v>
      </c>
      <c r="W53" s="2">
        <v>0.2149</v>
      </c>
      <c r="X53" s="3">
        <v>2.3435114503816794</v>
      </c>
      <c r="Y53" s="3"/>
    </row>
    <row r="54" spans="1:25" s="1" customFormat="1" ht="11.25">
      <c r="A54" s="16">
        <v>209</v>
      </c>
      <c r="B54" s="14">
        <v>1270</v>
      </c>
      <c r="C54" s="13" t="s">
        <v>134</v>
      </c>
      <c r="D54" s="15">
        <v>7</v>
      </c>
      <c r="E54" s="13" t="s">
        <v>6</v>
      </c>
      <c r="F54" s="15">
        <v>2</v>
      </c>
      <c r="G54" s="15">
        <v>112</v>
      </c>
      <c r="H54" s="15">
        <f t="shared" si="0"/>
        <v>114</v>
      </c>
      <c r="I54" s="1">
        <v>12</v>
      </c>
      <c r="J54" s="4">
        <v>34.02</v>
      </c>
      <c r="K54" s="4">
        <f t="shared" si="4"/>
        <v>34.02</v>
      </c>
      <c r="L54" s="17">
        <v>10</v>
      </c>
      <c r="M54" s="2">
        <v>1</v>
      </c>
      <c r="N54" s="2" t="s">
        <v>79</v>
      </c>
      <c r="O54" s="2" t="s">
        <v>6</v>
      </c>
      <c r="P54" s="2">
        <v>5</v>
      </c>
      <c r="Q54" s="2" t="s">
        <v>39</v>
      </c>
      <c r="R54" s="2">
        <v>1.6</v>
      </c>
      <c r="S54" s="2">
        <v>345.1</v>
      </c>
      <c r="T54" s="2">
        <v>-14.3</v>
      </c>
      <c r="U54" s="2">
        <v>30</v>
      </c>
      <c r="V54" s="2">
        <v>80</v>
      </c>
      <c r="W54" s="2">
        <v>0.122</v>
      </c>
      <c r="X54" s="3">
        <v>10.517241379310345</v>
      </c>
      <c r="Y54" s="3"/>
    </row>
    <row r="55" spans="1:25" ht="11.25">
      <c r="A55" s="16">
        <v>209</v>
      </c>
      <c r="B55" s="14">
        <v>1270</v>
      </c>
      <c r="C55" s="13" t="s">
        <v>134</v>
      </c>
      <c r="D55" s="15">
        <v>7</v>
      </c>
      <c r="E55" s="13" t="s">
        <v>6</v>
      </c>
      <c r="F55" s="15">
        <v>2</v>
      </c>
      <c r="G55" s="15">
        <v>122</v>
      </c>
      <c r="H55" s="15">
        <f t="shared" si="0"/>
        <v>124</v>
      </c>
      <c r="I55" s="6">
        <v>13</v>
      </c>
      <c r="J55" s="7">
        <v>34.12</v>
      </c>
      <c r="K55" s="4">
        <f t="shared" si="4"/>
        <v>34.12</v>
      </c>
      <c r="L55" s="17">
        <v>10</v>
      </c>
      <c r="N55" s="5" t="s">
        <v>117</v>
      </c>
      <c r="O55" s="5" t="s">
        <v>6</v>
      </c>
      <c r="P55" s="5">
        <v>9</v>
      </c>
      <c r="Q55" s="5" t="s">
        <v>39</v>
      </c>
      <c r="R55" s="5">
        <v>6.7</v>
      </c>
      <c r="S55" s="10">
        <v>310.7</v>
      </c>
      <c r="T55" s="5">
        <v>-7</v>
      </c>
      <c r="U55" s="5">
        <v>20</v>
      </c>
      <c r="V55" s="5">
        <v>70</v>
      </c>
      <c r="W55" s="5">
        <v>0.3701</v>
      </c>
      <c r="X55" s="8">
        <v>1.9582010582010583</v>
      </c>
      <c r="Y55" s="8"/>
    </row>
    <row r="56" spans="1:25" s="1" customFormat="1" ht="11.25">
      <c r="A56" s="16">
        <v>209</v>
      </c>
      <c r="B56" s="14">
        <v>1270</v>
      </c>
      <c r="C56" s="13" t="s">
        <v>134</v>
      </c>
      <c r="D56" s="15">
        <v>7</v>
      </c>
      <c r="E56" s="13" t="s">
        <v>6</v>
      </c>
      <c r="F56" s="15">
        <v>2</v>
      </c>
      <c r="G56" s="15">
        <v>134</v>
      </c>
      <c r="H56" s="15">
        <f t="shared" si="0"/>
        <v>136</v>
      </c>
      <c r="I56" s="1">
        <v>13</v>
      </c>
      <c r="J56" s="4">
        <v>34.24</v>
      </c>
      <c r="K56" s="4">
        <f t="shared" si="4"/>
        <v>34.24</v>
      </c>
      <c r="L56" s="17">
        <v>10</v>
      </c>
      <c r="M56" s="2">
        <v>1.5</v>
      </c>
      <c r="N56" s="2" t="s">
        <v>80</v>
      </c>
      <c r="O56" s="2" t="s">
        <v>6</v>
      </c>
      <c r="P56" s="2">
        <v>3</v>
      </c>
      <c r="Q56" s="2" t="s">
        <v>39</v>
      </c>
      <c r="R56" s="2">
        <v>5.8</v>
      </c>
      <c r="S56" s="9">
        <v>281.2</v>
      </c>
      <c r="T56" s="2">
        <v>-8.1</v>
      </c>
      <c r="U56" s="2">
        <v>60</v>
      </c>
      <c r="V56" s="2">
        <v>80</v>
      </c>
      <c r="W56" s="2">
        <v>0.1375</v>
      </c>
      <c r="X56" s="3">
        <v>0.6610576923076923</v>
      </c>
      <c r="Y56" s="3"/>
    </row>
    <row r="57" spans="1:25" s="1" customFormat="1" ht="11.25">
      <c r="A57" s="16">
        <v>209</v>
      </c>
      <c r="B57" s="14">
        <v>1270</v>
      </c>
      <c r="C57" s="13" t="s">
        <v>134</v>
      </c>
      <c r="D57" s="15">
        <v>7</v>
      </c>
      <c r="E57" s="13" t="s">
        <v>6</v>
      </c>
      <c r="F57" s="15">
        <v>3</v>
      </c>
      <c r="G57" s="15">
        <v>4</v>
      </c>
      <c r="H57" s="15">
        <f t="shared" si="0"/>
        <v>6</v>
      </c>
      <c r="I57" s="1">
        <v>1</v>
      </c>
      <c r="J57" s="4">
        <v>34.44</v>
      </c>
      <c r="K57" s="4">
        <f t="shared" si="4"/>
        <v>34.44</v>
      </c>
      <c r="L57" s="17">
        <v>10</v>
      </c>
      <c r="M57" s="2">
        <v>1.5</v>
      </c>
      <c r="N57" s="2" t="s">
        <v>81</v>
      </c>
      <c r="O57" s="2" t="s">
        <v>6</v>
      </c>
      <c r="P57" s="2">
        <v>3</v>
      </c>
      <c r="Q57" s="2" t="s">
        <v>39</v>
      </c>
      <c r="R57" s="2">
        <v>1.2</v>
      </c>
      <c r="S57" s="2">
        <v>286.3</v>
      </c>
      <c r="T57" s="2">
        <v>-10.7</v>
      </c>
      <c r="U57" s="2">
        <v>60</v>
      </c>
      <c r="V57" s="2">
        <v>80</v>
      </c>
      <c r="W57" s="2">
        <v>0.177</v>
      </c>
      <c r="X57" s="3">
        <v>1.6542056074766356</v>
      </c>
      <c r="Y57" s="3"/>
    </row>
    <row r="58" spans="1:25" s="1" customFormat="1" ht="11.25">
      <c r="A58" s="16">
        <v>209</v>
      </c>
      <c r="B58" s="14">
        <v>1270</v>
      </c>
      <c r="C58" s="13" t="s">
        <v>134</v>
      </c>
      <c r="D58" s="15">
        <v>7</v>
      </c>
      <c r="E58" s="13" t="s">
        <v>6</v>
      </c>
      <c r="F58" s="15">
        <v>3</v>
      </c>
      <c r="G58" s="15">
        <v>30</v>
      </c>
      <c r="H58" s="15">
        <f t="shared" si="0"/>
        <v>32</v>
      </c>
      <c r="I58" s="1">
        <v>2</v>
      </c>
      <c r="J58" s="4">
        <v>34.7</v>
      </c>
      <c r="K58" s="4">
        <f t="shared" si="4"/>
        <v>34.7</v>
      </c>
      <c r="L58" s="17">
        <v>10</v>
      </c>
      <c r="M58" s="2">
        <v>1.5</v>
      </c>
      <c r="N58" s="2" t="s">
        <v>82</v>
      </c>
      <c r="O58" s="2" t="s">
        <v>6</v>
      </c>
      <c r="P58" s="2">
        <v>3</v>
      </c>
      <c r="Q58" s="2" t="s">
        <v>39</v>
      </c>
      <c r="R58" s="2">
        <v>0.6</v>
      </c>
      <c r="S58" s="2">
        <v>236.4</v>
      </c>
      <c r="T58" s="2">
        <v>-8.1</v>
      </c>
      <c r="U58" s="2">
        <v>60</v>
      </c>
      <c r="V58" s="2">
        <v>80</v>
      </c>
      <c r="W58" s="2">
        <v>0.173</v>
      </c>
      <c r="X58" s="3">
        <v>1.1610738255033555</v>
      </c>
      <c r="Y58" s="3"/>
    </row>
    <row r="59" spans="1:25" s="1" customFormat="1" ht="11.25">
      <c r="A59" s="16">
        <v>209</v>
      </c>
      <c r="B59" s="14">
        <v>1270</v>
      </c>
      <c r="C59" s="13" t="s">
        <v>134</v>
      </c>
      <c r="D59" s="15">
        <v>8</v>
      </c>
      <c r="E59" s="13" t="s">
        <v>6</v>
      </c>
      <c r="F59" s="15">
        <v>1</v>
      </c>
      <c r="G59" s="15">
        <v>126</v>
      </c>
      <c r="H59" s="15">
        <f t="shared" si="0"/>
        <v>128</v>
      </c>
      <c r="I59" s="1">
        <v>20</v>
      </c>
      <c r="J59" s="4">
        <v>37.76</v>
      </c>
      <c r="K59" s="4">
        <f t="shared" si="4"/>
        <v>37.76</v>
      </c>
      <c r="L59" s="17">
        <v>10</v>
      </c>
      <c r="M59" s="2">
        <v>1.5</v>
      </c>
      <c r="N59" s="2" t="s">
        <v>83</v>
      </c>
      <c r="O59" s="2" t="s">
        <v>6</v>
      </c>
      <c r="P59" s="2">
        <v>3</v>
      </c>
      <c r="Q59" s="2" t="s">
        <v>39</v>
      </c>
      <c r="R59" s="2">
        <v>2.8</v>
      </c>
      <c r="S59" s="9">
        <v>274.3</v>
      </c>
      <c r="T59" s="2">
        <v>-7.8</v>
      </c>
      <c r="U59" s="2">
        <v>60</v>
      </c>
      <c r="V59" s="2">
        <v>80</v>
      </c>
      <c r="W59" s="2">
        <v>0.2298</v>
      </c>
      <c r="X59" s="3">
        <v>1.5218543046357618</v>
      </c>
      <c r="Y59" s="3"/>
    </row>
    <row r="60" spans="1:25" ht="11.25">
      <c r="A60" s="16">
        <v>209</v>
      </c>
      <c r="B60" s="14">
        <v>1270</v>
      </c>
      <c r="C60" s="13" t="s">
        <v>134</v>
      </c>
      <c r="D60" s="15">
        <v>8</v>
      </c>
      <c r="E60" s="13" t="s">
        <v>6</v>
      </c>
      <c r="F60" s="15">
        <v>1</v>
      </c>
      <c r="G60" s="15">
        <v>127</v>
      </c>
      <c r="H60" s="15">
        <f t="shared" si="0"/>
        <v>129</v>
      </c>
      <c r="I60" s="6" t="s">
        <v>129</v>
      </c>
      <c r="J60" s="7">
        <v>37.77</v>
      </c>
      <c r="K60" s="4">
        <f t="shared" si="4"/>
        <v>37.77</v>
      </c>
      <c r="L60" s="17">
        <v>10</v>
      </c>
      <c r="N60" s="5" t="s">
        <v>118</v>
      </c>
      <c r="O60" s="5" t="s">
        <v>6</v>
      </c>
      <c r="P60" s="5">
        <v>6</v>
      </c>
      <c r="Q60" s="5" t="s">
        <v>39</v>
      </c>
      <c r="R60" s="5">
        <v>3.3</v>
      </c>
      <c r="S60" s="10">
        <v>221.6</v>
      </c>
      <c r="T60" s="5">
        <v>-17</v>
      </c>
      <c r="U60" s="5">
        <v>15</v>
      </c>
      <c r="V60" s="5">
        <v>35</v>
      </c>
      <c r="W60" s="5">
        <v>1.0595</v>
      </c>
      <c r="X60" s="8">
        <v>7.01655629139073</v>
      </c>
      <c r="Y60" s="8"/>
    </row>
    <row r="61" spans="1:25" s="1" customFormat="1" ht="11.25">
      <c r="A61" s="16">
        <v>209</v>
      </c>
      <c r="B61" s="14">
        <v>1270</v>
      </c>
      <c r="C61" s="13" t="s">
        <v>134</v>
      </c>
      <c r="D61" s="15">
        <v>8</v>
      </c>
      <c r="E61" s="13" t="s">
        <v>6</v>
      </c>
      <c r="F61" s="15">
        <v>2</v>
      </c>
      <c r="G61" s="15">
        <v>8</v>
      </c>
      <c r="H61" s="15">
        <f t="shared" si="0"/>
        <v>10</v>
      </c>
      <c r="I61" s="1">
        <v>1</v>
      </c>
      <c r="J61" s="4">
        <v>37.94</v>
      </c>
      <c r="K61" s="4">
        <f t="shared" si="4"/>
        <v>37.94</v>
      </c>
      <c r="L61" s="17">
        <v>10</v>
      </c>
      <c r="M61" s="2">
        <v>1.5</v>
      </c>
      <c r="N61" s="2" t="s">
        <v>84</v>
      </c>
      <c r="O61" s="2" t="s">
        <v>6</v>
      </c>
      <c r="P61" s="2">
        <v>3</v>
      </c>
      <c r="Q61" s="2" t="s">
        <v>39</v>
      </c>
      <c r="R61" s="2">
        <v>5.1</v>
      </c>
      <c r="S61" s="2">
        <v>226.2</v>
      </c>
      <c r="T61" s="2">
        <v>-17.1</v>
      </c>
      <c r="U61" s="2">
        <v>60</v>
      </c>
      <c r="V61" s="2">
        <v>80</v>
      </c>
      <c r="W61" s="2">
        <v>0.0957</v>
      </c>
      <c r="X61" s="3">
        <v>1.1474820143884892</v>
      </c>
      <c r="Y61" s="3"/>
    </row>
    <row r="62" spans="1:25" s="1" customFormat="1" ht="11.25">
      <c r="A62" s="16">
        <v>209</v>
      </c>
      <c r="B62" s="14">
        <v>1270</v>
      </c>
      <c r="C62" s="13" t="s">
        <v>134</v>
      </c>
      <c r="D62" s="15">
        <v>8</v>
      </c>
      <c r="E62" s="13" t="s">
        <v>6</v>
      </c>
      <c r="F62" s="15">
        <v>2</v>
      </c>
      <c r="G62" s="15">
        <v>58</v>
      </c>
      <c r="H62" s="15">
        <f t="shared" si="0"/>
        <v>60</v>
      </c>
      <c r="I62" s="1">
        <v>6</v>
      </c>
      <c r="J62" s="4">
        <v>38.44</v>
      </c>
      <c r="K62" s="4">
        <f t="shared" si="4"/>
        <v>38.44</v>
      </c>
      <c r="L62" s="17">
        <v>10</v>
      </c>
      <c r="M62" s="2">
        <v>1.5</v>
      </c>
      <c r="N62" s="2" t="s">
        <v>86</v>
      </c>
      <c r="O62" s="2" t="s">
        <v>6</v>
      </c>
      <c r="P62" s="2">
        <v>3</v>
      </c>
      <c r="Q62" s="2" t="s">
        <v>39</v>
      </c>
      <c r="R62" s="2">
        <v>2.2</v>
      </c>
      <c r="S62" s="2">
        <v>145.5</v>
      </c>
      <c r="T62" s="2">
        <v>-0.9</v>
      </c>
      <c r="U62" s="2">
        <v>60</v>
      </c>
      <c r="V62" s="2">
        <v>80</v>
      </c>
      <c r="W62" s="2">
        <v>0.1259</v>
      </c>
      <c r="X62" s="3">
        <v>1.2465346534653468</v>
      </c>
      <c r="Y62" s="3"/>
    </row>
    <row r="63" spans="1:25" s="1" customFormat="1" ht="11.25">
      <c r="A63" s="16">
        <v>209</v>
      </c>
      <c r="B63" s="14">
        <v>1270</v>
      </c>
      <c r="C63" s="13" t="s">
        <v>134</v>
      </c>
      <c r="D63" s="15">
        <v>8</v>
      </c>
      <c r="E63" s="13" t="s">
        <v>6</v>
      </c>
      <c r="F63" s="15">
        <v>2</v>
      </c>
      <c r="G63" s="15">
        <v>70</v>
      </c>
      <c r="H63" s="15">
        <f t="shared" si="0"/>
        <v>72</v>
      </c>
      <c r="I63" s="1">
        <v>7</v>
      </c>
      <c r="J63" s="4">
        <v>38.56</v>
      </c>
      <c r="K63" s="4">
        <f t="shared" si="4"/>
        <v>38.56</v>
      </c>
      <c r="L63" s="17">
        <v>10</v>
      </c>
      <c r="M63" s="2">
        <v>1.5</v>
      </c>
      <c r="N63" s="2" t="s">
        <v>85</v>
      </c>
      <c r="O63" s="2" t="s">
        <v>6</v>
      </c>
      <c r="P63" s="2">
        <v>3</v>
      </c>
      <c r="Q63" s="2" t="s">
        <v>39</v>
      </c>
      <c r="R63" s="2">
        <v>4.3</v>
      </c>
      <c r="S63" s="2">
        <v>147.1</v>
      </c>
      <c r="T63" s="2">
        <v>-15.2</v>
      </c>
      <c r="U63" s="2">
        <v>60</v>
      </c>
      <c r="V63" s="2">
        <v>80</v>
      </c>
      <c r="W63" s="2">
        <v>0.0951</v>
      </c>
      <c r="X63" s="3">
        <v>0.9723926380368099</v>
      </c>
      <c r="Y63" s="3"/>
    </row>
    <row r="64" spans="1:25" s="1" customFormat="1" ht="11.25">
      <c r="A64" s="16">
        <v>209</v>
      </c>
      <c r="B64" s="14">
        <v>1270</v>
      </c>
      <c r="C64" s="13" t="s">
        <v>134</v>
      </c>
      <c r="D64" s="15">
        <v>8</v>
      </c>
      <c r="E64" s="13" t="s">
        <v>6</v>
      </c>
      <c r="F64" s="15">
        <v>2</v>
      </c>
      <c r="G64" s="15">
        <v>80</v>
      </c>
      <c r="H64" s="15">
        <f t="shared" si="0"/>
        <v>82</v>
      </c>
      <c r="I64" s="1">
        <v>8</v>
      </c>
      <c r="J64" s="4">
        <v>38.66</v>
      </c>
      <c r="K64" s="4">
        <f t="shared" si="4"/>
        <v>38.66</v>
      </c>
      <c r="L64" s="17">
        <v>10</v>
      </c>
      <c r="M64" s="2">
        <v>1.5</v>
      </c>
      <c r="N64" s="2" t="s">
        <v>87</v>
      </c>
      <c r="O64" s="2" t="s">
        <v>6</v>
      </c>
      <c r="P64" s="2">
        <v>3</v>
      </c>
      <c r="Q64" s="2" t="s">
        <v>39</v>
      </c>
      <c r="R64" s="2">
        <v>2</v>
      </c>
      <c r="S64" s="2">
        <v>235.1</v>
      </c>
      <c r="T64" s="2">
        <v>-9.9</v>
      </c>
      <c r="U64" s="2">
        <v>60</v>
      </c>
      <c r="V64" s="2">
        <v>80</v>
      </c>
      <c r="W64" s="2">
        <v>0.1639</v>
      </c>
      <c r="X64" s="3">
        <v>1.3889830508474574</v>
      </c>
      <c r="Y64" s="3"/>
    </row>
    <row r="65" spans="1:25" s="1" customFormat="1" ht="11.25">
      <c r="A65" s="16">
        <v>209</v>
      </c>
      <c r="B65" s="14">
        <v>1270</v>
      </c>
      <c r="C65" s="13" t="s">
        <v>134</v>
      </c>
      <c r="D65" s="15">
        <v>8</v>
      </c>
      <c r="E65" s="13" t="s">
        <v>6</v>
      </c>
      <c r="F65" s="15">
        <v>2</v>
      </c>
      <c r="G65" s="15">
        <v>120</v>
      </c>
      <c r="H65" s="15">
        <f t="shared" si="0"/>
        <v>122</v>
      </c>
      <c r="I65" s="1">
        <v>13</v>
      </c>
      <c r="J65" s="4">
        <v>39.06</v>
      </c>
      <c r="K65" s="4">
        <f t="shared" si="4"/>
        <v>39.06</v>
      </c>
      <c r="L65" s="17">
        <v>10</v>
      </c>
      <c r="M65" s="2">
        <v>1.5</v>
      </c>
      <c r="N65" s="2" t="s">
        <v>88</v>
      </c>
      <c r="O65" s="2" t="s">
        <v>6</v>
      </c>
      <c r="P65" s="2">
        <v>3</v>
      </c>
      <c r="Q65" s="2" t="s">
        <v>39</v>
      </c>
      <c r="R65" s="2">
        <v>1.6</v>
      </c>
      <c r="S65" s="2">
        <v>201.1</v>
      </c>
      <c r="T65" s="2">
        <v>-11.6</v>
      </c>
      <c r="U65" s="2">
        <v>60</v>
      </c>
      <c r="V65" s="2">
        <v>80</v>
      </c>
      <c r="W65" s="2">
        <v>0.2129</v>
      </c>
      <c r="X65" s="3">
        <v>2.222338204592902</v>
      </c>
      <c r="Y65" s="3"/>
    </row>
    <row r="66" spans="1:25" s="1" customFormat="1" ht="11.25">
      <c r="A66" s="16">
        <v>209</v>
      </c>
      <c r="B66" s="14">
        <v>1270</v>
      </c>
      <c r="C66" s="13" t="s">
        <v>134</v>
      </c>
      <c r="D66" s="15">
        <v>8</v>
      </c>
      <c r="E66" s="13" t="s">
        <v>6</v>
      </c>
      <c r="F66" s="15">
        <v>2</v>
      </c>
      <c r="G66" s="15">
        <v>138</v>
      </c>
      <c r="H66" s="15">
        <f t="shared" si="0"/>
        <v>140</v>
      </c>
      <c r="I66" s="1">
        <v>14</v>
      </c>
      <c r="J66" s="4">
        <v>39.24</v>
      </c>
      <c r="K66" s="4">
        <f t="shared" si="4"/>
        <v>39.24</v>
      </c>
      <c r="L66" s="17">
        <v>10</v>
      </c>
      <c r="M66" s="2">
        <v>2</v>
      </c>
      <c r="N66" s="2" t="s">
        <v>89</v>
      </c>
      <c r="O66" s="2" t="s">
        <v>6</v>
      </c>
      <c r="P66" s="2">
        <v>3</v>
      </c>
      <c r="Q66" s="2" t="s">
        <v>39</v>
      </c>
      <c r="R66" s="2">
        <v>1.8</v>
      </c>
      <c r="S66" s="2">
        <v>250.7</v>
      </c>
      <c r="T66" s="2">
        <v>-0.1</v>
      </c>
      <c r="U66" s="2">
        <v>60</v>
      </c>
      <c r="V66" s="2">
        <v>80</v>
      </c>
      <c r="W66" s="2">
        <v>0.132</v>
      </c>
      <c r="X66" s="3">
        <v>1.2941176470588238</v>
      </c>
      <c r="Y66" s="3"/>
    </row>
    <row r="67" spans="1:25" s="1" customFormat="1" ht="11.25">
      <c r="A67" s="16">
        <v>209</v>
      </c>
      <c r="B67" s="14">
        <v>1270</v>
      </c>
      <c r="C67" s="13" t="s">
        <v>134</v>
      </c>
      <c r="D67" s="15">
        <v>8</v>
      </c>
      <c r="E67" s="13" t="s">
        <v>6</v>
      </c>
      <c r="F67" s="15">
        <v>3</v>
      </c>
      <c r="G67" s="15">
        <v>4</v>
      </c>
      <c r="H67" s="15">
        <f t="shared" si="0"/>
        <v>6</v>
      </c>
      <c r="I67" s="1">
        <v>1</v>
      </c>
      <c r="J67" s="4">
        <v>39.36</v>
      </c>
      <c r="K67" s="4">
        <f t="shared" si="4"/>
        <v>39.36</v>
      </c>
      <c r="L67" s="17">
        <v>10</v>
      </c>
      <c r="M67" s="2">
        <v>1.5</v>
      </c>
      <c r="N67" s="2" t="s">
        <v>90</v>
      </c>
      <c r="O67" s="2" t="s">
        <v>6</v>
      </c>
      <c r="P67" s="2">
        <v>4</v>
      </c>
      <c r="Q67" s="2" t="s">
        <v>39</v>
      </c>
      <c r="R67" s="2">
        <v>4.4</v>
      </c>
      <c r="S67" s="2">
        <v>207.1</v>
      </c>
      <c r="T67" s="2">
        <v>-14</v>
      </c>
      <c r="U67" s="2">
        <v>50</v>
      </c>
      <c r="V67" s="2">
        <v>80</v>
      </c>
      <c r="W67" s="2">
        <v>0.0765</v>
      </c>
      <c r="X67" s="3">
        <v>0.9820282413350448</v>
      </c>
      <c r="Y67" s="3"/>
    </row>
    <row r="68" spans="1:25" s="1" customFormat="1" ht="11.25">
      <c r="A68" s="16">
        <v>209</v>
      </c>
      <c r="B68" s="14">
        <v>1270</v>
      </c>
      <c r="C68" s="13" t="s">
        <v>134</v>
      </c>
      <c r="D68" s="15">
        <v>8</v>
      </c>
      <c r="E68" s="13" t="s">
        <v>6</v>
      </c>
      <c r="F68" s="15">
        <v>3</v>
      </c>
      <c r="G68" s="15">
        <v>14</v>
      </c>
      <c r="H68" s="15">
        <f t="shared" si="0"/>
        <v>16</v>
      </c>
      <c r="I68" s="1">
        <v>2</v>
      </c>
      <c r="J68" s="4">
        <v>39.46</v>
      </c>
      <c r="K68" s="4">
        <f t="shared" si="4"/>
        <v>39.46</v>
      </c>
      <c r="L68" s="17">
        <v>10</v>
      </c>
      <c r="M68" s="2">
        <v>1.5</v>
      </c>
      <c r="N68" s="2" t="s">
        <v>91</v>
      </c>
      <c r="O68" s="2" t="s">
        <v>6</v>
      </c>
      <c r="P68" s="2">
        <v>3</v>
      </c>
      <c r="Q68" s="2" t="s">
        <v>39</v>
      </c>
      <c r="R68" s="2">
        <v>3.5</v>
      </c>
      <c r="S68" s="2">
        <v>235.9</v>
      </c>
      <c r="T68" s="2">
        <v>0.8</v>
      </c>
      <c r="U68" s="2">
        <v>60</v>
      </c>
      <c r="V68" s="2">
        <v>80</v>
      </c>
      <c r="W68" s="2">
        <v>0.047</v>
      </c>
      <c r="X68" s="3">
        <v>1.1547911547911547</v>
      </c>
      <c r="Y68" s="3"/>
    </row>
    <row r="69" spans="1:25" s="1" customFormat="1" ht="11.25">
      <c r="A69" s="16">
        <v>209</v>
      </c>
      <c r="B69" s="14">
        <v>1270</v>
      </c>
      <c r="C69" s="13" t="s">
        <v>134</v>
      </c>
      <c r="D69" s="15">
        <v>8</v>
      </c>
      <c r="E69" s="13" t="s">
        <v>6</v>
      </c>
      <c r="F69" s="15">
        <v>3</v>
      </c>
      <c r="G69" s="15">
        <v>50</v>
      </c>
      <c r="H69" s="15">
        <f t="shared" si="0"/>
        <v>52</v>
      </c>
      <c r="I69" s="1">
        <v>7</v>
      </c>
      <c r="J69" s="4">
        <v>39.82</v>
      </c>
      <c r="K69" s="4">
        <f t="shared" si="4"/>
        <v>39.82</v>
      </c>
      <c r="L69" s="17">
        <v>10</v>
      </c>
      <c r="M69" s="2">
        <v>1.5</v>
      </c>
      <c r="N69" s="2" t="s">
        <v>92</v>
      </c>
      <c r="O69" s="2" t="s">
        <v>6</v>
      </c>
      <c r="P69" s="2">
        <v>5</v>
      </c>
      <c r="Q69" s="2" t="s">
        <v>39</v>
      </c>
      <c r="R69" s="2">
        <v>5.4</v>
      </c>
      <c r="S69" s="2">
        <v>265.4</v>
      </c>
      <c r="T69" s="2">
        <v>-17.1</v>
      </c>
      <c r="U69" s="2">
        <v>40</v>
      </c>
      <c r="V69" s="2">
        <v>80</v>
      </c>
      <c r="W69" s="2">
        <v>0.0837</v>
      </c>
      <c r="X69" s="3">
        <v>1.7401247401247402</v>
      </c>
      <c r="Y69" s="3"/>
    </row>
    <row r="70" spans="1:25" s="1" customFormat="1" ht="11.25">
      <c r="A70" s="16">
        <v>209</v>
      </c>
      <c r="B70" s="14">
        <v>1270</v>
      </c>
      <c r="C70" s="13" t="s">
        <v>134</v>
      </c>
      <c r="D70" s="15">
        <v>9</v>
      </c>
      <c r="E70" s="13" t="s">
        <v>6</v>
      </c>
      <c r="F70" s="15">
        <v>1</v>
      </c>
      <c r="G70" s="15">
        <v>38</v>
      </c>
      <c r="H70" s="15">
        <f t="shared" si="0"/>
        <v>40</v>
      </c>
      <c r="I70" s="1">
        <v>6</v>
      </c>
      <c r="J70" s="4">
        <v>41.18</v>
      </c>
      <c r="K70" s="4">
        <f t="shared" si="4"/>
        <v>41.18</v>
      </c>
      <c r="L70" s="17">
        <v>10</v>
      </c>
      <c r="M70" s="2">
        <v>1</v>
      </c>
      <c r="N70" s="2" t="s">
        <v>93</v>
      </c>
      <c r="O70" s="2" t="s">
        <v>6</v>
      </c>
      <c r="P70" s="2">
        <v>3</v>
      </c>
      <c r="Q70" s="2" t="s">
        <v>39</v>
      </c>
      <c r="R70" s="2">
        <v>1.8</v>
      </c>
      <c r="S70" s="2">
        <v>88.5</v>
      </c>
      <c r="T70" s="2">
        <v>-48.7</v>
      </c>
      <c r="U70" s="2">
        <v>40</v>
      </c>
      <c r="V70" s="2">
        <v>60</v>
      </c>
      <c r="W70" s="2">
        <v>0.0684</v>
      </c>
      <c r="X70" s="3">
        <v>2.2724252491694354</v>
      </c>
      <c r="Y70" s="3"/>
    </row>
    <row r="71" spans="1:25" s="1" customFormat="1" ht="11.25">
      <c r="A71" s="16">
        <v>209</v>
      </c>
      <c r="B71" s="14">
        <v>1270</v>
      </c>
      <c r="C71" s="13" t="s">
        <v>134</v>
      </c>
      <c r="D71" s="15">
        <v>9</v>
      </c>
      <c r="E71" s="13" t="s">
        <v>6</v>
      </c>
      <c r="F71" s="15">
        <v>1</v>
      </c>
      <c r="G71" s="15">
        <v>50</v>
      </c>
      <c r="H71" s="15">
        <f t="shared" si="0"/>
        <v>52</v>
      </c>
      <c r="I71" s="1">
        <v>7</v>
      </c>
      <c r="J71" s="4">
        <v>41.3</v>
      </c>
      <c r="K71" s="4">
        <f t="shared" si="4"/>
        <v>41.3</v>
      </c>
      <c r="L71" s="17">
        <v>10</v>
      </c>
      <c r="M71" s="2">
        <v>2</v>
      </c>
      <c r="N71" s="2" t="s">
        <v>94</v>
      </c>
      <c r="O71" s="2" t="s">
        <v>6</v>
      </c>
      <c r="P71" s="2">
        <v>3</v>
      </c>
      <c r="Q71" s="2" t="s">
        <v>39</v>
      </c>
      <c r="R71" s="2">
        <v>3.1</v>
      </c>
      <c r="S71" s="2">
        <v>204</v>
      </c>
      <c r="T71" s="2">
        <v>10</v>
      </c>
      <c r="U71" s="2">
        <v>40</v>
      </c>
      <c r="V71" s="2">
        <v>60</v>
      </c>
      <c r="W71" s="2">
        <v>0.1868</v>
      </c>
      <c r="X71" s="3">
        <v>1.315492957746479</v>
      </c>
      <c r="Y71" s="3"/>
    </row>
    <row r="72" spans="1:25" s="1" customFormat="1" ht="11.25">
      <c r="A72" s="16">
        <v>209</v>
      </c>
      <c r="B72" s="14">
        <v>1270</v>
      </c>
      <c r="C72" s="13" t="s">
        <v>134</v>
      </c>
      <c r="D72" s="15">
        <v>9</v>
      </c>
      <c r="E72" s="13" t="s">
        <v>6</v>
      </c>
      <c r="F72" s="15">
        <v>1</v>
      </c>
      <c r="G72" s="15">
        <v>64</v>
      </c>
      <c r="H72" s="15">
        <f aca="true" t="shared" si="5" ref="H72:H93">G72+2</f>
        <v>66</v>
      </c>
      <c r="I72" s="1">
        <v>8</v>
      </c>
      <c r="J72" s="4">
        <v>41.44</v>
      </c>
      <c r="K72" s="4">
        <f t="shared" si="4"/>
        <v>41.44</v>
      </c>
      <c r="L72" s="17">
        <v>10</v>
      </c>
      <c r="M72" s="2">
        <v>2</v>
      </c>
      <c r="N72" s="2" t="s">
        <v>95</v>
      </c>
      <c r="O72" s="2" t="s">
        <v>6</v>
      </c>
      <c r="P72" s="2">
        <v>3</v>
      </c>
      <c r="Q72" s="2" t="s">
        <v>39</v>
      </c>
      <c r="R72" s="2">
        <v>0.5</v>
      </c>
      <c r="S72" s="2">
        <v>285.3</v>
      </c>
      <c r="T72" s="2">
        <v>5.6</v>
      </c>
      <c r="U72" s="2">
        <v>40</v>
      </c>
      <c r="V72" s="2">
        <v>60</v>
      </c>
      <c r="W72" s="2">
        <v>0.188</v>
      </c>
      <c r="X72" s="3">
        <v>1.1677018633540373</v>
      </c>
      <c r="Y72" s="3"/>
    </row>
    <row r="73" spans="1:25" s="1" customFormat="1" ht="11.25">
      <c r="A73" s="16">
        <v>209</v>
      </c>
      <c r="B73" s="14">
        <v>1270</v>
      </c>
      <c r="C73" s="13" t="s">
        <v>134</v>
      </c>
      <c r="D73" s="15">
        <v>9</v>
      </c>
      <c r="E73" s="13" t="s">
        <v>6</v>
      </c>
      <c r="F73" s="15">
        <v>1</v>
      </c>
      <c r="G73" s="15">
        <v>86</v>
      </c>
      <c r="H73" s="15">
        <f t="shared" si="5"/>
        <v>88</v>
      </c>
      <c r="I73" s="1">
        <v>10</v>
      </c>
      <c r="J73" s="4">
        <v>41.66</v>
      </c>
      <c r="K73" s="4">
        <f t="shared" si="4"/>
        <v>41.66</v>
      </c>
      <c r="L73" s="17">
        <v>10</v>
      </c>
      <c r="M73" s="2">
        <v>2</v>
      </c>
      <c r="N73" s="2" t="s">
        <v>96</v>
      </c>
      <c r="O73" s="2" t="s">
        <v>6</v>
      </c>
      <c r="P73" s="2">
        <v>3</v>
      </c>
      <c r="Q73" s="2" t="s">
        <v>39</v>
      </c>
      <c r="R73" s="2">
        <v>4.3</v>
      </c>
      <c r="S73" s="2">
        <v>286.8</v>
      </c>
      <c r="T73" s="2">
        <v>25.7</v>
      </c>
      <c r="U73" s="2">
        <v>40</v>
      </c>
      <c r="V73" s="2">
        <v>60</v>
      </c>
      <c r="W73" s="2">
        <v>0.1975</v>
      </c>
      <c r="X73" s="3">
        <v>1.325503355704698</v>
      </c>
      <c r="Y73" s="3"/>
    </row>
    <row r="74" spans="1:25" s="1" customFormat="1" ht="11.25">
      <c r="A74" s="16">
        <v>209</v>
      </c>
      <c r="B74" s="14">
        <v>1270</v>
      </c>
      <c r="C74" s="13" t="s">
        <v>134</v>
      </c>
      <c r="D74" s="15">
        <v>9</v>
      </c>
      <c r="E74" s="13" t="s">
        <v>6</v>
      </c>
      <c r="F74" s="15">
        <v>1</v>
      </c>
      <c r="G74" s="15">
        <v>106</v>
      </c>
      <c r="H74" s="15">
        <f t="shared" si="5"/>
        <v>108</v>
      </c>
      <c r="I74" s="1">
        <v>12</v>
      </c>
      <c r="J74" s="4">
        <v>41.86</v>
      </c>
      <c r="K74" s="4">
        <f t="shared" si="4"/>
        <v>41.86</v>
      </c>
      <c r="L74" s="17">
        <v>10</v>
      </c>
      <c r="M74" s="2">
        <v>2</v>
      </c>
      <c r="N74" s="2" t="s">
        <v>97</v>
      </c>
      <c r="O74" s="2" t="s">
        <v>6</v>
      </c>
      <c r="P74" s="2">
        <v>4</v>
      </c>
      <c r="Q74" s="2" t="s">
        <v>39</v>
      </c>
      <c r="R74" s="2">
        <v>1.9</v>
      </c>
      <c r="S74" s="2">
        <v>219.6</v>
      </c>
      <c r="T74" s="2">
        <v>6.3</v>
      </c>
      <c r="U74" s="2">
        <v>30</v>
      </c>
      <c r="V74" s="2">
        <v>60</v>
      </c>
      <c r="W74" s="2">
        <v>0.1959</v>
      </c>
      <c r="X74" s="3">
        <v>2.092948717948718</v>
      </c>
      <c r="Y74" s="3"/>
    </row>
    <row r="75" spans="1:25" s="1" customFormat="1" ht="11.25">
      <c r="A75" s="16">
        <v>209</v>
      </c>
      <c r="B75" s="14">
        <v>1270</v>
      </c>
      <c r="C75" s="13" t="s">
        <v>134</v>
      </c>
      <c r="D75" s="15">
        <v>10</v>
      </c>
      <c r="E75" s="13" t="s">
        <v>135</v>
      </c>
      <c r="F75" s="15">
        <v>1</v>
      </c>
      <c r="G75" s="15">
        <v>26</v>
      </c>
      <c r="H75" s="15">
        <f t="shared" si="5"/>
        <v>28</v>
      </c>
      <c r="I75" s="1">
        <v>6</v>
      </c>
      <c r="J75" s="4">
        <v>46.06</v>
      </c>
      <c r="K75" s="4">
        <f aca="true" t="shared" si="6" ref="K75:K80">J75-3</f>
        <v>43.06</v>
      </c>
      <c r="L75" s="17">
        <v>16</v>
      </c>
      <c r="M75" s="2">
        <v>2</v>
      </c>
      <c r="N75" s="2" t="s">
        <v>98</v>
      </c>
      <c r="O75" s="2" t="s">
        <v>6</v>
      </c>
      <c r="P75" s="2">
        <v>3</v>
      </c>
      <c r="Q75" s="2" t="s">
        <v>39</v>
      </c>
      <c r="R75" s="2">
        <v>8.6</v>
      </c>
      <c r="S75" s="9">
        <v>101.5</v>
      </c>
      <c r="T75" s="2">
        <v>7.8</v>
      </c>
      <c r="U75" s="2">
        <v>40</v>
      </c>
      <c r="V75" s="2">
        <v>60</v>
      </c>
      <c r="W75" s="2">
        <v>0.1624</v>
      </c>
      <c r="X75" s="3">
        <v>2.545454545454545</v>
      </c>
      <c r="Y75" s="3"/>
    </row>
    <row r="76" spans="1:25" ht="11.25">
      <c r="A76" s="16">
        <v>209</v>
      </c>
      <c r="B76" s="14">
        <v>1270</v>
      </c>
      <c r="C76" s="13" t="s">
        <v>134</v>
      </c>
      <c r="D76" s="15">
        <v>10</v>
      </c>
      <c r="E76" s="13" t="s">
        <v>135</v>
      </c>
      <c r="F76" s="15">
        <v>1</v>
      </c>
      <c r="G76" s="15">
        <v>27</v>
      </c>
      <c r="H76" s="15">
        <f t="shared" si="5"/>
        <v>29</v>
      </c>
      <c r="I76" s="6">
        <v>6</v>
      </c>
      <c r="J76" s="7">
        <v>46.07</v>
      </c>
      <c r="K76" s="4">
        <f t="shared" si="6"/>
        <v>43.07</v>
      </c>
      <c r="L76" s="17">
        <v>16</v>
      </c>
      <c r="N76" s="5" t="s">
        <v>119</v>
      </c>
      <c r="O76" s="5" t="s">
        <v>6</v>
      </c>
      <c r="P76" s="5">
        <v>9</v>
      </c>
      <c r="Q76" s="5" t="s">
        <v>39</v>
      </c>
      <c r="R76" s="5">
        <v>4</v>
      </c>
      <c r="S76" s="10">
        <v>84.8</v>
      </c>
      <c r="T76" s="5">
        <v>-31</v>
      </c>
      <c r="U76" s="5">
        <v>25</v>
      </c>
      <c r="V76" s="5">
        <v>100</v>
      </c>
      <c r="W76" s="5">
        <v>0.4021</v>
      </c>
      <c r="X76" s="8">
        <v>0.8256673511293635</v>
      </c>
      <c r="Y76" s="8"/>
    </row>
    <row r="77" spans="1:25" s="1" customFormat="1" ht="11.25">
      <c r="A77" s="16">
        <v>209</v>
      </c>
      <c r="B77" s="14">
        <v>1270</v>
      </c>
      <c r="C77" s="13" t="s">
        <v>134</v>
      </c>
      <c r="D77" s="15">
        <v>10</v>
      </c>
      <c r="E77" s="13" t="s">
        <v>135</v>
      </c>
      <c r="F77" s="15">
        <v>1</v>
      </c>
      <c r="G77" s="15">
        <v>34</v>
      </c>
      <c r="H77" s="15">
        <f t="shared" si="5"/>
        <v>36</v>
      </c>
      <c r="I77" s="1">
        <v>7</v>
      </c>
      <c r="J77" s="4">
        <v>46.14</v>
      </c>
      <c r="K77" s="4">
        <f t="shared" si="6"/>
        <v>43.14</v>
      </c>
      <c r="L77" s="17">
        <v>16</v>
      </c>
      <c r="M77" s="2">
        <v>1.5</v>
      </c>
      <c r="N77" s="2" t="s">
        <v>99</v>
      </c>
      <c r="O77" s="2" t="s">
        <v>6</v>
      </c>
      <c r="P77" s="2">
        <v>3</v>
      </c>
      <c r="Q77" s="2" t="s">
        <v>39</v>
      </c>
      <c r="R77" s="2">
        <v>4.8</v>
      </c>
      <c r="S77" s="2">
        <v>7.9</v>
      </c>
      <c r="T77" s="2">
        <v>-2.1</v>
      </c>
      <c r="U77" s="2">
        <v>40</v>
      </c>
      <c r="V77" s="2">
        <v>60</v>
      </c>
      <c r="W77" s="2">
        <v>0.2035</v>
      </c>
      <c r="X77" s="3">
        <v>4.856801909307875</v>
      </c>
      <c r="Y77" s="3"/>
    </row>
    <row r="78" spans="1:25" s="1" customFormat="1" ht="11.25">
      <c r="A78" s="16">
        <v>209</v>
      </c>
      <c r="B78" s="14">
        <v>1270</v>
      </c>
      <c r="C78" s="13" t="s">
        <v>134</v>
      </c>
      <c r="D78" s="15">
        <v>10</v>
      </c>
      <c r="E78" s="13" t="s">
        <v>135</v>
      </c>
      <c r="F78" s="15">
        <v>1</v>
      </c>
      <c r="G78" s="15">
        <v>100</v>
      </c>
      <c r="H78" s="15">
        <f t="shared" si="5"/>
        <v>102</v>
      </c>
      <c r="I78" s="1">
        <v>18</v>
      </c>
      <c r="J78" s="4">
        <v>46.8</v>
      </c>
      <c r="K78" s="4">
        <f t="shared" si="6"/>
        <v>43.8</v>
      </c>
      <c r="L78" s="17">
        <v>10</v>
      </c>
      <c r="M78" s="2">
        <v>1.5</v>
      </c>
      <c r="N78" s="2" t="s">
        <v>100</v>
      </c>
      <c r="O78" s="2" t="s">
        <v>6</v>
      </c>
      <c r="P78" s="2">
        <v>3</v>
      </c>
      <c r="Q78" s="2" t="s">
        <v>39</v>
      </c>
      <c r="R78" s="2">
        <v>2.4</v>
      </c>
      <c r="S78" s="2">
        <v>49.1</v>
      </c>
      <c r="T78" s="2">
        <v>-0.7</v>
      </c>
      <c r="U78" s="2">
        <v>40</v>
      </c>
      <c r="V78" s="2">
        <v>60</v>
      </c>
      <c r="W78" s="2">
        <v>0.0832</v>
      </c>
      <c r="X78" s="3">
        <v>7.4954954954954935</v>
      </c>
      <c r="Y78" s="3"/>
    </row>
    <row r="79" spans="1:25" s="1" customFormat="1" ht="11.25">
      <c r="A79" s="16">
        <v>209</v>
      </c>
      <c r="B79" s="14">
        <v>1270</v>
      </c>
      <c r="C79" s="13" t="s">
        <v>134</v>
      </c>
      <c r="D79" s="15">
        <v>10</v>
      </c>
      <c r="E79" s="13" t="s">
        <v>135</v>
      </c>
      <c r="F79" s="15">
        <v>2</v>
      </c>
      <c r="G79" s="15">
        <v>6</v>
      </c>
      <c r="H79" s="15">
        <f t="shared" si="5"/>
        <v>8</v>
      </c>
      <c r="I79" s="1">
        <v>1</v>
      </c>
      <c r="J79" s="4">
        <v>47.36</v>
      </c>
      <c r="K79" s="4">
        <f t="shared" si="6"/>
        <v>44.36</v>
      </c>
      <c r="L79" s="17">
        <v>10</v>
      </c>
      <c r="M79" s="2">
        <v>1</v>
      </c>
      <c r="N79" s="2" t="s">
        <v>101</v>
      </c>
      <c r="O79" s="2" t="s">
        <v>6</v>
      </c>
      <c r="P79" s="2">
        <v>4</v>
      </c>
      <c r="Q79" s="2" t="s">
        <v>39</v>
      </c>
      <c r="R79" s="2">
        <v>1.3</v>
      </c>
      <c r="S79" s="2">
        <v>286.4</v>
      </c>
      <c r="T79" s="2">
        <v>-1.2</v>
      </c>
      <c r="U79" s="2">
        <v>30</v>
      </c>
      <c r="V79" s="2">
        <v>60</v>
      </c>
      <c r="W79" s="2">
        <v>0.177</v>
      </c>
      <c r="X79" s="3">
        <v>13.828125</v>
      </c>
      <c r="Y79" s="3"/>
    </row>
    <row r="80" spans="1:25" s="1" customFormat="1" ht="11.25">
      <c r="A80" s="16">
        <v>209</v>
      </c>
      <c r="B80" s="14">
        <v>1270</v>
      </c>
      <c r="C80" s="13" t="s">
        <v>134</v>
      </c>
      <c r="D80" s="15">
        <v>10</v>
      </c>
      <c r="E80" s="13" t="s">
        <v>135</v>
      </c>
      <c r="F80" s="15">
        <v>2</v>
      </c>
      <c r="G80" s="15">
        <v>22</v>
      </c>
      <c r="H80" s="15">
        <f t="shared" si="5"/>
        <v>24</v>
      </c>
      <c r="I80" s="1">
        <v>3</v>
      </c>
      <c r="J80" s="4">
        <v>47.52</v>
      </c>
      <c r="K80" s="4">
        <f t="shared" si="6"/>
        <v>44.52</v>
      </c>
      <c r="L80" s="17">
        <v>10</v>
      </c>
      <c r="M80" s="2">
        <v>1</v>
      </c>
      <c r="N80" s="2" t="s">
        <v>102</v>
      </c>
      <c r="O80" s="2" t="s">
        <v>6</v>
      </c>
      <c r="P80" s="2">
        <v>4</v>
      </c>
      <c r="Q80" s="2" t="s">
        <v>39</v>
      </c>
      <c r="R80" s="2">
        <v>5.3</v>
      </c>
      <c r="S80" s="2">
        <v>297.4</v>
      </c>
      <c r="T80" s="2">
        <v>-1.6</v>
      </c>
      <c r="U80" s="2">
        <v>30</v>
      </c>
      <c r="V80" s="2">
        <v>60</v>
      </c>
      <c r="W80" s="2">
        <v>0.2551</v>
      </c>
      <c r="X80" s="3">
        <v>12.090047393364928</v>
      </c>
      <c r="Y80" s="3"/>
    </row>
    <row r="81" spans="1:25" s="2" customFormat="1" ht="11.25">
      <c r="A81" s="16"/>
      <c r="B81" s="14"/>
      <c r="C81" s="13"/>
      <c r="D81" s="15"/>
      <c r="E81" s="13"/>
      <c r="F81" s="15"/>
      <c r="G81" s="15"/>
      <c r="H81" s="15">
        <f t="shared" si="5"/>
        <v>2</v>
      </c>
      <c r="I81" s="1"/>
      <c r="J81" s="4"/>
      <c r="K81" s="4"/>
      <c r="L81" s="17"/>
      <c r="X81" s="3"/>
      <c r="Y81" s="3"/>
    </row>
    <row r="82" spans="1:25" s="1" customFormat="1" ht="11.25">
      <c r="A82" s="16">
        <v>209</v>
      </c>
      <c r="B82" s="14">
        <v>1270</v>
      </c>
      <c r="C82" s="13" t="s">
        <v>136</v>
      </c>
      <c r="D82" s="15">
        <v>1</v>
      </c>
      <c r="E82" s="13" t="s">
        <v>6</v>
      </c>
      <c r="F82" s="15">
        <v>1</v>
      </c>
      <c r="G82" s="15">
        <v>28</v>
      </c>
      <c r="H82" s="15">
        <f t="shared" si="5"/>
        <v>30</v>
      </c>
      <c r="I82" s="1">
        <v>6</v>
      </c>
      <c r="J82" s="4">
        <v>0.28</v>
      </c>
      <c r="K82" s="4">
        <f>J82</f>
        <v>0.28</v>
      </c>
      <c r="L82" s="17">
        <v>2</v>
      </c>
      <c r="M82" s="2">
        <v>1.5</v>
      </c>
      <c r="N82" s="2" t="s">
        <v>0</v>
      </c>
      <c r="O82" s="2" t="s">
        <v>103</v>
      </c>
      <c r="P82" s="2">
        <v>3</v>
      </c>
      <c r="Q82" s="2" t="s">
        <v>39</v>
      </c>
      <c r="R82" s="2">
        <v>4.3</v>
      </c>
      <c r="S82" s="2">
        <v>357.3</v>
      </c>
      <c r="T82" s="2">
        <v>20.9</v>
      </c>
      <c r="U82" s="2">
        <v>30</v>
      </c>
      <c r="V82" s="2">
        <v>40</v>
      </c>
      <c r="W82" s="2">
        <v>0.0625</v>
      </c>
      <c r="X82" s="3">
        <v>9.204712812960235</v>
      </c>
      <c r="Y82" s="3"/>
    </row>
    <row r="83" spans="1:25" s="1" customFormat="1" ht="11.25">
      <c r="A83" s="16">
        <v>209</v>
      </c>
      <c r="B83" s="14">
        <v>1270</v>
      </c>
      <c r="C83" s="13" t="s">
        <v>136</v>
      </c>
      <c r="D83" s="15">
        <v>1</v>
      </c>
      <c r="E83" s="13" t="s">
        <v>6</v>
      </c>
      <c r="F83" s="15">
        <v>1</v>
      </c>
      <c r="G83" s="15">
        <v>36</v>
      </c>
      <c r="H83" s="15">
        <f t="shared" si="5"/>
        <v>38</v>
      </c>
      <c r="I83" s="1">
        <v>7</v>
      </c>
      <c r="J83" s="4">
        <v>0.36</v>
      </c>
      <c r="K83" s="4">
        <f aca="true" t="shared" si="7" ref="K83:K93">J83</f>
        <v>0.36</v>
      </c>
      <c r="L83" s="17">
        <v>2</v>
      </c>
      <c r="M83" s="2">
        <v>1</v>
      </c>
      <c r="N83" s="2" t="s">
        <v>1</v>
      </c>
      <c r="O83" s="2" t="s">
        <v>103</v>
      </c>
      <c r="P83" s="2">
        <v>6</v>
      </c>
      <c r="Q83" s="2" t="s">
        <v>36</v>
      </c>
      <c r="R83" s="2">
        <v>2.2</v>
      </c>
      <c r="S83" s="2">
        <v>352.6</v>
      </c>
      <c r="T83" s="2">
        <v>26</v>
      </c>
      <c r="U83" s="2">
        <v>10</v>
      </c>
      <c r="V83" s="2">
        <v>40</v>
      </c>
      <c r="W83" s="2">
        <v>2.3133</v>
      </c>
      <c r="X83" s="3">
        <v>48.39539748953975</v>
      </c>
      <c r="Y83" s="3"/>
    </row>
    <row r="84" spans="1:25" s="1" customFormat="1" ht="11.25">
      <c r="A84" s="16">
        <v>209</v>
      </c>
      <c r="B84" s="14">
        <v>1270</v>
      </c>
      <c r="C84" s="13" t="s">
        <v>136</v>
      </c>
      <c r="D84" s="15">
        <v>1</v>
      </c>
      <c r="E84" s="13" t="s">
        <v>6</v>
      </c>
      <c r="F84" s="15">
        <v>1</v>
      </c>
      <c r="G84" s="15">
        <v>50</v>
      </c>
      <c r="H84" s="15">
        <f t="shared" si="5"/>
        <v>52</v>
      </c>
      <c r="I84" s="1">
        <v>9</v>
      </c>
      <c r="J84" s="4">
        <v>0.5</v>
      </c>
      <c r="K84" s="4">
        <f t="shared" si="7"/>
        <v>0.5</v>
      </c>
      <c r="L84" s="17">
        <v>2</v>
      </c>
      <c r="M84" s="2">
        <v>1</v>
      </c>
      <c r="N84" s="2" t="s">
        <v>2</v>
      </c>
      <c r="O84" s="2" t="s">
        <v>103</v>
      </c>
      <c r="P84" s="2">
        <v>4</v>
      </c>
      <c r="Q84" s="2" t="s">
        <v>39</v>
      </c>
      <c r="R84" s="2">
        <v>3.2</v>
      </c>
      <c r="S84" s="9">
        <v>333.1</v>
      </c>
      <c r="T84" s="2">
        <v>16.1</v>
      </c>
      <c r="U84" s="2">
        <v>25</v>
      </c>
      <c r="V84" s="2">
        <v>40</v>
      </c>
      <c r="W84" s="2">
        <v>0.3147</v>
      </c>
      <c r="X84" s="3">
        <v>7.0402684563758395</v>
      </c>
      <c r="Y84" s="3"/>
    </row>
    <row r="85" spans="1:25" ht="11.25">
      <c r="A85" s="16">
        <v>209</v>
      </c>
      <c r="B85" s="14">
        <v>1270</v>
      </c>
      <c r="C85" s="13" t="s">
        <v>136</v>
      </c>
      <c r="D85" s="15">
        <v>1</v>
      </c>
      <c r="E85" s="13" t="s">
        <v>6</v>
      </c>
      <c r="F85" s="15">
        <v>1</v>
      </c>
      <c r="G85" s="15">
        <v>50</v>
      </c>
      <c r="H85" s="15">
        <f t="shared" si="5"/>
        <v>52</v>
      </c>
      <c r="I85" s="6">
        <v>9</v>
      </c>
      <c r="J85" s="7">
        <v>0.5</v>
      </c>
      <c r="K85" s="4">
        <f t="shared" si="7"/>
        <v>0.5</v>
      </c>
      <c r="L85" s="17">
        <v>2</v>
      </c>
      <c r="N85" s="5" t="s">
        <v>2</v>
      </c>
      <c r="O85" s="5" t="s">
        <v>103</v>
      </c>
      <c r="P85" s="5">
        <v>8</v>
      </c>
      <c r="Q85" s="5" t="s">
        <v>36</v>
      </c>
      <c r="R85" s="5">
        <v>1.5</v>
      </c>
      <c r="S85" s="10">
        <v>332.2</v>
      </c>
      <c r="T85" s="5">
        <v>9.5</v>
      </c>
      <c r="U85" s="5">
        <v>8</v>
      </c>
      <c r="V85" s="5">
        <v>40</v>
      </c>
      <c r="W85" s="5">
        <v>1.4717</v>
      </c>
      <c r="X85" s="8">
        <v>80.4207650273224</v>
      </c>
      <c r="Y85" s="8"/>
    </row>
    <row r="86" spans="1:25" s="1" customFormat="1" ht="11.25">
      <c r="A86" s="16">
        <v>209</v>
      </c>
      <c r="B86" s="14">
        <v>1270</v>
      </c>
      <c r="C86" s="13" t="s">
        <v>136</v>
      </c>
      <c r="D86" s="15">
        <v>1</v>
      </c>
      <c r="E86" s="13" t="s">
        <v>6</v>
      </c>
      <c r="F86" s="15">
        <v>1</v>
      </c>
      <c r="G86" s="15">
        <v>62</v>
      </c>
      <c r="H86" s="15">
        <f t="shared" si="5"/>
        <v>64</v>
      </c>
      <c r="I86" s="1">
        <v>10</v>
      </c>
      <c r="J86" s="4">
        <v>0.62</v>
      </c>
      <c r="K86" s="4">
        <f t="shared" si="7"/>
        <v>0.62</v>
      </c>
      <c r="L86" s="17">
        <v>2</v>
      </c>
      <c r="M86" s="2">
        <v>1</v>
      </c>
      <c r="N86" s="2" t="s">
        <v>3</v>
      </c>
      <c r="O86" s="2" t="s">
        <v>103</v>
      </c>
      <c r="P86" s="2">
        <v>4</v>
      </c>
      <c r="Q86" s="2" t="s">
        <v>39</v>
      </c>
      <c r="R86" s="2">
        <v>3.1</v>
      </c>
      <c r="S86" s="11">
        <v>358.9</v>
      </c>
      <c r="T86" s="2">
        <v>15.7</v>
      </c>
      <c r="U86" s="2">
        <v>25</v>
      </c>
      <c r="V86" s="2">
        <v>40</v>
      </c>
      <c r="W86" s="2">
        <v>0.2938</v>
      </c>
      <c r="X86" s="3">
        <v>9.696369636963698</v>
      </c>
      <c r="Y86" s="3"/>
    </row>
    <row r="87" spans="1:25" ht="11.25">
      <c r="A87" s="16">
        <v>209</v>
      </c>
      <c r="B87" s="14">
        <v>1270</v>
      </c>
      <c r="C87" s="13" t="s">
        <v>136</v>
      </c>
      <c r="D87" s="15">
        <v>1</v>
      </c>
      <c r="E87" s="13" t="s">
        <v>6</v>
      </c>
      <c r="F87" s="15">
        <v>1</v>
      </c>
      <c r="G87" s="15">
        <v>63</v>
      </c>
      <c r="H87" s="15">
        <f t="shared" si="5"/>
        <v>65</v>
      </c>
      <c r="I87" s="6">
        <v>10</v>
      </c>
      <c r="J87" s="7">
        <v>0.63</v>
      </c>
      <c r="K87" s="4">
        <f t="shared" si="7"/>
        <v>0.63</v>
      </c>
      <c r="L87" s="17">
        <v>2</v>
      </c>
      <c r="N87" s="5" t="s">
        <v>120</v>
      </c>
      <c r="O87" s="5" t="s">
        <v>103</v>
      </c>
      <c r="P87" s="5">
        <v>8</v>
      </c>
      <c r="Q87" s="5" t="s">
        <v>36</v>
      </c>
      <c r="R87" s="5">
        <v>1</v>
      </c>
      <c r="S87" s="12">
        <v>357.3</v>
      </c>
      <c r="T87" s="5">
        <v>8.4</v>
      </c>
      <c r="U87" s="5">
        <v>10</v>
      </c>
      <c r="V87" s="5">
        <v>50</v>
      </c>
      <c r="W87" s="5">
        <v>1.9235</v>
      </c>
      <c r="X87" s="8">
        <v>73.13688212927757</v>
      </c>
      <c r="Y87" s="8"/>
    </row>
    <row r="88" spans="1:25" ht="11.25">
      <c r="A88" s="16">
        <v>209</v>
      </c>
      <c r="B88" s="14">
        <v>1270</v>
      </c>
      <c r="C88" s="13" t="s">
        <v>136</v>
      </c>
      <c r="D88" s="15">
        <v>1</v>
      </c>
      <c r="E88" s="13" t="s">
        <v>6</v>
      </c>
      <c r="F88" s="15">
        <v>1</v>
      </c>
      <c r="G88" s="15">
        <v>71</v>
      </c>
      <c r="H88" s="15">
        <f t="shared" si="5"/>
        <v>73</v>
      </c>
      <c r="I88" s="6">
        <v>11</v>
      </c>
      <c r="J88" s="7">
        <v>0.71</v>
      </c>
      <c r="K88" s="4">
        <f t="shared" si="7"/>
        <v>0.71</v>
      </c>
      <c r="L88" s="17">
        <v>2</v>
      </c>
      <c r="N88" s="5" t="s">
        <v>121</v>
      </c>
      <c r="O88" s="5" t="s">
        <v>103</v>
      </c>
      <c r="P88" s="5">
        <v>10</v>
      </c>
      <c r="Q88" s="5" t="s">
        <v>36</v>
      </c>
      <c r="R88" s="5">
        <v>1.7</v>
      </c>
      <c r="S88" s="10">
        <v>8.2</v>
      </c>
      <c r="T88" s="5">
        <v>-8.9</v>
      </c>
      <c r="U88" s="5">
        <v>10</v>
      </c>
      <c r="V88" s="5">
        <v>80</v>
      </c>
      <c r="W88" s="5">
        <v>2.2714</v>
      </c>
      <c r="X88" s="8">
        <v>76.47811447811446</v>
      </c>
      <c r="Y88" s="8"/>
    </row>
    <row r="89" spans="1:25" s="1" customFormat="1" ht="11.25">
      <c r="A89" s="16">
        <v>209</v>
      </c>
      <c r="B89" s="14">
        <v>1270</v>
      </c>
      <c r="C89" s="13" t="s">
        <v>136</v>
      </c>
      <c r="D89" s="15">
        <v>1</v>
      </c>
      <c r="E89" s="13" t="s">
        <v>6</v>
      </c>
      <c r="F89" s="15">
        <v>1</v>
      </c>
      <c r="G89" s="15">
        <v>76</v>
      </c>
      <c r="H89" s="15">
        <f t="shared" si="5"/>
        <v>78</v>
      </c>
      <c r="I89" s="1">
        <v>11</v>
      </c>
      <c r="J89" s="4">
        <v>0.76</v>
      </c>
      <c r="K89" s="4">
        <f t="shared" si="7"/>
        <v>0.76</v>
      </c>
      <c r="L89" s="17">
        <v>2</v>
      </c>
      <c r="M89" s="2">
        <v>1</v>
      </c>
      <c r="N89" s="2" t="s">
        <v>4</v>
      </c>
      <c r="O89" s="2" t="s">
        <v>103</v>
      </c>
      <c r="P89" s="2">
        <v>7</v>
      </c>
      <c r="Q89" s="2" t="s">
        <v>39</v>
      </c>
      <c r="R89" s="2">
        <v>3.4</v>
      </c>
      <c r="S89" s="9">
        <v>2.4</v>
      </c>
      <c r="T89" s="2">
        <v>28.7</v>
      </c>
      <c r="U89" s="2">
        <v>10</v>
      </c>
      <c r="V89" s="2">
        <v>40</v>
      </c>
      <c r="W89" s="2">
        <v>3.2191</v>
      </c>
      <c r="X89" s="3">
        <v>43.61924119241193</v>
      </c>
      <c r="Y89" s="3"/>
    </row>
    <row r="90" spans="1:25" s="1" customFormat="1" ht="11.25">
      <c r="A90" s="16">
        <v>209</v>
      </c>
      <c r="B90" s="14">
        <v>1270</v>
      </c>
      <c r="C90" s="13" t="s">
        <v>136</v>
      </c>
      <c r="D90" s="15">
        <v>2</v>
      </c>
      <c r="E90" s="13" t="s">
        <v>6</v>
      </c>
      <c r="F90" s="15">
        <v>1</v>
      </c>
      <c r="G90" s="15">
        <v>44</v>
      </c>
      <c r="H90" s="15">
        <f t="shared" si="5"/>
        <v>46</v>
      </c>
      <c r="I90" s="1">
        <v>8</v>
      </c>
      <c r="J90" s="4">
        <v>12.94</v>
      </c>
      <c r="K90" s="4">
        <f t="shared" si="7"/>
        <v>12.94</v>
      </c>
      <c r="L90" s="17">
        <v>2</v>
      </c>
      <c r="M90" s="2">
        <v>1</v>
      </c>
      <c r="N90" s="2" t="s">
        <v>5</v>
      </c>
      <c r="O90" s="2" t="s">
        <v>103</v>
      </c>
      <c r="P90" s="2">
        <v>5</v>
      </c>
      <c r="Q90" s="2" t="s">
        <v>39</v>
      </c>
      <c r="R90" s="2">
        <v>0.9</v>
      </c>
      <c r="S90" s="2">
        <v>24.1</v>
      </c>
      <c r="T90" s="2">
        <v>5.7</v>
      </c>
      <c r="U90" s="2">
        <v>20</v>
      </c>
      <c r="V90" s="2">
        <v>40</v>
      </c>
      <c r="W90" s="2">
        <v>0.5719</v>
      </c>
      <c r="X90" s="3">
        <v>27.363636363636363</v>
      </c>
      <c r="Y90" s="3"/>
    </row>
    <row r="91" spans="1:25" ht="11.25">
      <c r="A91" s="16">
        <v>209</v>
      </c>
      <c r="B91" s="14">
        <v>1270</v>
      </c>
      <c r="C91" s="13" t="s">
        <v>136</v>
      </c>
      <c r="D91" s="15">
        <v>2</v>
      </c>
      <c r="E91" s="13" t="s">
        <v>6</v>
      </c>
      <c r="F91" s="15">
        <v>1</v>
      </c>
      <c r="G91" s="15">
        <v>67</v>
      </c>
      <c r="H91" s="15">
        <f t="shared" si="5"/>
        <v>69</v>
      </c>
      <c r="I91" s="6">
        <v>12</v>
      </c>
      <c r="J91" s="7">
        <v>13.17</v>
      </c>
      <c r="K91" s="4">
        <f t="shared" si="7"/>
        <v>13.17</v>
      </c>
      <c r="L91" s="17">
        <v>2</v>
      </c>
      <c r="N91" s="5" t="s">
        <v>122</v>
      </c>
      <c r="O91" s="5" t="s">
        <v>103</v>
      </c>
      <c r="P91" s="5">
        <v>10</v>
      </c>
      <c r="Q91" s="5" t="s">
        <v>36</v>
      </c>
      <c r="R91" s="5">
        <v>1.9</v>
      </c>
      <c r="S91" s="10">
        <v>153.3</v>
      </c>
      <c r="T91" s="5">
        <v>-12.5</v>
      </c>
      <c r="U91" s="5">
        <v>6</v>
      </c>
      <c r="V91" s="5">
        <v>50</v>
      </c>
      <c r="W91" s="5">
        <v>1.036</v>
      </c>
      <c r="X91" s="8">
        <v>85.6198347107438</v>
      </c>
      <c r="Y91" s="8"/>
    </row>
    <row r="92" spans="1:25" s="1" customFormat="1" ht="11.25">
      <c r="A92" s="16">
        <v>209</v>
      </c>
      <c r="B92" s="14">
        <v>1270</v>
      </c>
      <c r="C92" s="13" t="s">
        <v>136</v>
      </c>
      <c r="D92" s="15">
        <v>2</v>
      </c>
      <c r="E92" s="13" t="s">
        <v>6</v>
      </c>
      <c r="F92" s="15">
        <v>1</v>
      </c>
      <c r="G92" s="15">
        <v>68</v>
      </c>
      <c r="H92" s="15">
        <f t="shared" si="5"/>
        <v>70</v>
      </c>
      <c r="I92" s="1">
        <v>12</v>
      </c>
      <c r="J92" s="4">
        <v>13.18</v>
      </c>
      <c r="K92" s="4">
        <f t="shared" si="7"/>
        <v>13.18</v>
      </c>
      <c r="L92" s="17">
        <v>2</v>
      </c>
      <c r="M92" s="2">
        <v>1</v>
      </c>
      <c r="N92" s="2" t="s">
        <v>7</v>
      </c>
      <c r="O92" s="2" t="s">
        <v>103</v>
      </c>
      <c r="P92" s="2">
        <v>3</v>
      </c>
      <c r="Q92" s="2" t="s">
        <v>36</v>
      </c>
      <c r="R92" s="2">
        <v>0.4</v>
      </c>
      <c r="S92" s="9">
        <v>159.9</v>
      </c>
      <c r="T92" s="2">
        <v>-3.5</v>
      </c>
      <c r="U92" s="2">
        <v>25</v>
      </c>
      <c r="V92" s="2">
        <v>40</v>
      </c>
      <c r="W92" s="2">
        <v>0.1177</v>
      </c>
      <c r="X92" s="3">
        <v>21.47810218978102</v>
      </c>
      <c r="Y92" s="3"/>
    </row>
    <row r="93" spans="1:25" s="1" customFormat="1" ht="11.25">
      <c r="A93" s="16">
        <v>209</v>
      </c>
      <c r="B93" s="14">
        <v>1270</v>
      </c>
      <c r="C93" s="13" t="s">
        <v>136</v>
      </c>
      <c r="D93" s="15">
        <v>2</v>
      </c>
      <c r="E93" s="13" t="s">
        <v>6</v>
      </c>
      <c r="F93" s="15">
        <v>1</v>
      </c>
      <c r="G93" s="15">
        <v>84</v>
      </c>
      <c r="H93" s="15">
        <f t="shared" si="5"/>
        <v>86</v>
      </c>
      <c r="I93" s="1">
        <v>14</v>
      </c>
      <c r="J93" s="4">
        <v>13.34</v>
      </c>
      <c r="K93" s="4">
        <f t="shared" si="7"/>
        <v>13.34</v>
      </c>
      <c r="L93" s="17">
        <v>2</v>
      </c>
      <c r="M93" s="2">
        <v>1</v>
      </c>
      <c r="N93" s="2" t="s">
        <v>8</v>
      </c>
      <c r="O93" s="2" t="s">
        <v>103</v>
      </c>
      <c r="P93" s="2">
        <v>3</v>
      </c>
      <c r="Q93" s="2" t="s">
        <v>9</v>
      </c>
      <c r="R93" s="2">
        <v>2.5</v>
      </c>
      <c r="S93" s="2">
        <v>145.8</v>
      </c>
      <c r="T93" s="2">
        <v>0.6</v>
      </c>
      <c r="U93" s="2">
        <v>25</v>
      </c>
      <c r="V93" s="2">
        <v>40</v>
      </c>
      <c r="W93" s="2">
        <v>0.0939</v>
      </c>
      <c r="X93" s="3">
        <v>16.560846560846564</v>
      </c>
      <c r="Y93" s="3"/>
    </row>
    <row r="94" spans="1:25" s="2" customFormat="1" ht="11.25">
      <c r="A94" s="16"/>
      <c r="B94" s="14"/>
      <c r="C94" s="13"/>
      <c r="D94" s="15"/>
      <c r="E94" s="13"/>
      <c r="F94" s="15"/>
      <c r="G94" s="15"/>
      <c r="H94" s="15"/>
      <c r="I94" s="1"/>
      <c r="J94" s="4"/>
      <c r="K94" s="4"/>
      <c r="L94" s="17"/>
      <c r="X94" s="3"/>
      <c r="Y94" s="3"/>
    </row>
    <row r="95" spans="1:25" s="1" customFormat="1" ht="11.25">
      <c r="A95" s="16">
        <v>209</v>
      </c>
      <c r="B95" s="14">
        <v>1270</v>
      </c>
      <c r="C95" s="13" t="s">
        <v>137</v>
      </c>
      <c r="D95" s="15">
        <v>3</v>
      </c>
      <c r="E95" s="13" t="s">
        <v>6</v>
      </c>
      <c r="F95" s="15">
        <v>1</v>
      </c>
      <c r="G95" s="15">
        <v>54</v>
      </c>
      <c r="H95" s="15">
        <f aca="true" t="shared" si="8" ref="H95:H116">G95+2</f>
        <v>56</v>
      </c>
      <c r="I95" s="1">
        <v>8</v>
      </c>
      <c r="J95" s="4">
        <v>19.44</v>
      </c>
      <c r="K95" s="4">
        <f>J95</f>
        <v>19.44</v>
      </c>
      <c r="L95" s="17">
        <v>2</v>
      </c>
      <c r="M95" s="2">
        <v>1</v>
      </c>
      <c r="N95" s="2" t="s">
        <v>10</v>
      </c>
      <c r="O95" s="2" t="s">
        <v>103</v>
      </c>
      <c r="P95" s="2">
        <v>4</v>
      </c>
      <c r="Q95" s="2" t="s">
        <v>36</v>
      </c>
      <c r="R95" s="2">
        <v>2.5</v>
      </c>
      <c r="S95" s="9">
        <v>30.6</v>
      </c>
      <c r="T95" s="2">
        <v>21.9</v>
      </c>
      <c r="U95" s="2">
        <v>20</v>
      </c>
      <c r="V95" s="2">
        <v>40</v>
      </c>
      <c r="W95" s="2">
        <v>0.1848</v>
      </c>
      <c r="X95" s="3">
        <v>19.514255543822596</v>
      </c>
      <c r="Y95" s="3"/>
    </row>
    <row r="96" spans="1:25" ht="11.25">
      <c r="A96" s="16">
        <v>209</v>
      </c>
      <c r="B96" s="14">
        <v>1270</v>
      </c>
      <c r="C96" s="13" t="s">
        <v>137</v>
      </c>
      <c r="D96" s="15">
        <v>3</v>
      </c>
      <c r="E96" s="13" t="s">
        <v>6</v>
      </c>
      <c r="F96" s="15">
        <v>1</v>
      </c>
      <c r="G96" s="15">
        <v>59</v>
      </c>
      <c r="H96" s="15">
        <f t="shared" si="8"/>
        <v>61</v>
      </c>
      <c r="I96" s="6" t="s">
        <v>130</v>
      </c>
      <c r="J96" s="7">
        <v>19.49</v>
      </c>
      <c r="K96" s="4">
        <f aca="true" t="shared" si="9" ref="K96:K116">J96</f>
        <v>19.49</v>
      </c>
      <c r="L96" s="17">
        <v>2</v>
      </c>
      <c r="N96" s="5" t="s">
        <v>123</v>
      </c>
      <c r="O96" s="5" t="s">
        <v>103</v>
      </c>
      <c r="P96" s="5">
        <v>9</v>
      </c>
      <c r="Q96" s="5" t="s">
        <v>36</v>
      </c>
      <c r="R96" s="5">
        <v>3.5</v>
      </c>
      <c r="S96" s="10">
        <v>16.8</v>
      </c>
      <c r="T96" s="5">
        <v>-2.7</v>
      </c>
      <c r="U96" s="5">
        <v>8</v>
      </c>
      <c r="V96" s="5">
        <v>40</v>
      </c>
      <c r="W96" s="5">
        <v>0.205</v>
      </c>
      <c r="X96" s="8">
        <v>39.42307692307692</v>
      </c>
      <c r="Y96" s="8"/>
    </row>
    <row r="97" spans="1:25" s="1" customFormat="1" ht="11.25">
      <c r="A97" s="16">
        <v>209</v>
      </c>
      <c r="B97" s="14">
        <v>1270</v>
      </c>
      <c r="C97" s="13" t="s">
        <v>137</v>
      </c>
      <c r="D97" s="15">
        <v>3</v>
      </c>
      <c r="E97" s="13" t="s">
        <v>6</v>
      </c>
      <c r="F97" s="15">
        <v>1</v>
      </c>
      <c r="G97" s="15">
        <v>98</v>
      </c>
      <c r="H97" s="15">
        <f t="shared" si="8"/>
        <v>100</v>
      </c>
      <c r="I97" s="1">
        <v>11</v>
      </c>
      <c r="J97" s="4">
        <v>19.88</v>
      </c>
      <c r="K97" s="4">
        <f t="shared" si="9"/>
        <v>19.88</v>
      </c>
      <c r="L97" s="17">
        <v>2</v>
      </c>
      <c r="M97" s="2">
        <v>1</v>
      </c>
      <c r="N97" s="2" t="s">
        <v>11</v>
      </c>
      <c r="O97" s="2" t="s">
        <v>103</v>
      </c>
      <c r="P97" s="2">
        <v>4</v>
      </c>
      <c r="Q97" s="2" t="s">
        <v>36</v>
      </c>
      <c r="R97" s="2">
        <v>0.8</v>
      </c>
      <c r="S97" s="2">
        <v>84.3</v>
      </c>
      <c r="T97" s="2">
        <v>-10.7</v>
      </c>
      <c r="U97" s="2">
        <v>20</v>
      </c>
      <c r="V97" s="2">
        <v>40</v>
      </c>
      <c r="W97" s="2">
        <v>0.25</v>
      </c>
      <c r="X97" s="3">
        <v>43.17789291882556</v>
      </c>
      <c r="Y97" s="3"/>
    </row>
    <row r="98" spans="1:25" s="1" customFormat="1" ht="11.25">
      <c r="A98" s="16">
        <v>209</v>
      </c>
      <c r="B98" s="14">
        <v>1270</v>
      </c>
      <c r="C98" s="13" t="s">
        <v>137</v>
      </c>
      <c r="D98" s="15">
        <v>3</v>
      </c>
      <c r="E98" s="13" t="s">
        <v>6</v>
      </c>
      <c r="F98" s="15">
        <v>1</v>
      </c>
      <c r="G98" s="15">
        <v>110</v>
      </c>
      <c r="H98" s="15">
        <f t="shared" si="8"/>
        <v>112</v>
      </c>
      <c r="I98" s="1">
        <v>12</v>
      </c>
      <c r="J98" s="4">
        <v>20</v>
      </c>
      <c r="K98" s="4">
        <f t="shared" si="9"/>
        <v>20</v>
      </c>
      <c r="L98" s="17">
        <v>2</v>
      </c>
      <c r="M98" s="2">
        <v>1</v>
      </c>
      <c r="N98" s="2" t="s">
        <v>12</v>
      </c>
      <c r="O98" s="2" t="s">
        <v>103</v>
      </c>
      <c r="P98" s="2">
        <v>4</v>
      </c>
      <c r="Q98" s="2" t="s">
        <v>36</v>
      </c>
      <c r="R98" s="2">
        <v>2.1</v>
      </c>
      <c r="S98" s="2">
        <v>0.2</v>
      </c>
      <c r="T98" s="2">
        <v>18.8</v>
      </c>
      <c r="U98" s="2">
        <v>20</v>
      </c>
      <c r="V98" s="2">
        <v>40</v>
      </c>
      <c r="W98" s="2">
        <v>0.8137</v>
      </c>
      <c r="X98" s="3">
        <v>28.451048951048953</v>
      </c>
      <c r="Y98" s="3"/>
    </row>
    <row r="99" spans="1:25" s="1" customFormat="1" ht="11.25">
      <c r="A99" s="16">
        <v>209</v>
      </c>
      <c r="B99" s="14">
        <v>1270</v>
      </c>
      <c r="C99" s="13" t="s">
        <v>137</v>
      </c>
      <c r="D99" s="15">
        <v>3</v>
      </c>
      <c r="E99" s="13" t="s">
        <v>6</v>
      </c>
      <c r="F99" s="15">
        <v>2</v>
      </c>
      <c r="G99" s="15">
        <v>12</v>
      </c>
      <c r="H99" s="15">
        <f t="shared" si="8"/>
        <v>14</v>
      </c>
      <c r="I99" s="1">
        <v>1</v>
      </c>
      <c r="J99" s="4">
        <v>20.28</v>
      </c>
      <c r="K99" s="4">
        <f t="shared" si="9"/>
        <v>20.28</v>
      </c>
      <c r="L99" s="17">
        <v>2</v>
      </c>
      <c r="M99" s="2">
        <v>1</v>
      </c>
      <c r="N99" s="2" t="s">
        <v>23</v>
      </c>
      <c r="O99" s="2" t="s">
        <v>103</v>
      </c>
      <c r="P99" s="2">
        <v>5</v>
      </c>
      <c r="Q99" s="2" t="s">
        <v>36</v>
      </c>
      <c r="R99" s="2">
        <v>1.4</v>
      </c>
      <c r="S99" s="2">
        <v>20.9</v>
      </c>
      <c r="T99" s="2">
        <v>22.8</v>
      </c>
      <c r="U99" s="2">
        <v>10</v>
      </c>
      <c r="V99" s="2">
        <v>40</v>
      </c>
      <c r="W99" s="2">
        <v>3.626</v>
      </c>
      <c r="X99" s="3">
        <v>67.14814814814815</v>
      </c>
      <c r="Y99" s="3"/>
    </row>
    <row r="100" spans="1:25" s="1" customFormat="1" ht="11.25">
      <c r="A100" s="16">
        <v>209</v>
      </c>
      <c r="B100" s="14">
        <v>1270</v>
      </c>
      <c r="C100" s="13" t="s">
        <v>137</v>
      </c>
      <c r="D100" s="15">
        <v>3</v>
      </c>
      <c r="E100" s="13" t="s">
        <v>6</v>
      </c>
      <c r="F100" s="15">
        <v>2</v>
      </c>
      <c r="G100" s="15">
        <v>44</v>
      </c>
      <c r="H100" s="15">
        <f t="shared" si="8"/>
        <v>46</v>
      </c>
      <c r="I100" s="1">
        <v>3</v>
      </c>
      <c r="J100" s="4">
        <v>20.6</v>
      </c>
      <c r="K100" s="4">
        <f t="shared" si="9"/>
        <v>20.6</v>
      </c>
      <c r="L100" s="17">
        <v>2</v>
      </c>
      <c r="M100" s="2">
        <v>1</v>
      </c>
      <c r="N100" s="2" t="s">
        <v>24</v>
      </c>
      <c r="O100" s="2" t="s">
        <v>103</v>
      </c>
      <c r="P100" s="2">
        <v>5</v>
      </c>
      <c r="Q100" s="2" t="s">
        <v>36</v>
      </c>
      <c r="R100" s="2">
        <v>1.8</v>
      </c>
      <c r="S100" s="9">
        <v>343.2</v>
      </c>
      <c r="T100" s="2">
        <v>27.1</v>
      </c>
      <c r="U100" s="2">
        <v>10</v>
      </c>
      <c r="V100" s="2">
        <v>40</v>
      </c>
      <c r="W100" s="2">
        <v>2.2584</v>
      </c>
      <c r="X100" s="3">
        <v>66.81656804733727</v>
      </c>
      <c r="Y100" s="3"/>
    </row>
    <row r="101" spans="1:25" ht="11.25">
      <c r="A101" s="16">
        <v>209</v>
      </c>
      <c r="B101" s="14">
        <v>1270</v>
      </c>
      <c r="C101" s="13" t="s">
        <v>137</v>
      </c>
      <c r="D101" s="15">
        <v>3</v>
      </c>
      <c r="E101" s="13" t="s">
        <v>6</v>
      </c>
      <c r="F101" s="15">
        <v>2</v>
      </c>
      <c r="G101" s="15">
        <v>49</v>
      </c>
      <c r="H101" s="15">
        <f t="shared" si="8"/>
        <v>51</v>
      </c>
      <c r="I101" s="6">
        <v>3</v>
      </c>
      <c r="J101" s="7">
        <v>20.65</v>
      </c>
      <c r="K101" s="4">
        <f t="shared" si="9"/>
        <v>20.65</v>
      </c>
      <c r="L101" s="17">
        <v>2</v>
      </c>
      <c r="N101" s="5" t="s">
        <v>124</v>
      </c>
      <c r="O101" s="5" t="s">
        <v>103</v>
      </c>
      <c r="P101" s="5">
        <v>7</v>
      </c>
      <c r="Q101" s="5" t="s">
        <v>36</v>
      </c>
      <c r="R101" s="5">
        <v>1.4</v>
      </c>
      <c r="S101" s="10">
        <v>344.2</v>
      </c>
      <c r="T101" s="5">
        <v>3.6</v>
      </c>
      <c r="U101" s="5">
        <v>20</v>
      </c>
      <c r="V101" s="5">
        <v>60</v>
      </c>
      <c r="W101" s="5">
        <v>0.3811</v>
      </c>
      <c r="X101" s="8">
        <v>46.99136868064118</v>
      </c>
      <c r="Y101" s="8"/>
    </row>
    <row r="102" spans="1:25" ht="11.25">
      <c r="A102" s="16">
        <v>209</v>
      </c>
      <c r="B102" s="14">
        <v>1270</v>
      </c>
      <c r="C102" s="13" t="s">
        <v>137</v>
      </c>
      <c r="D102" s="15">
        <v>3</v>
      </c>
      <c r="E102" s="13" t="s">
        <v>6</v>
      </c>
      <c r="F102" s="15">
        <v>2</v>
      </c>
      <c r="G102" s="15">
        <v>53</v>
      </c>
      <c r="H102" s="15">
        <f t="shared" si="8"/>
        <v>55</v>
      </c>
      <c r="I102" s="6">
        <v>3</v>
      </c>
      <c r="J102" s="7">
        <v>20.69</v>
      </c>
      <c r="K102" s="4">
        <f t="shared" si="9"/>
        <v>20.69</v>
      </c>
      <c r="L102" s="17">
        <v>2</v>
      </c>
      <c r="N102" s="5" t="s">
        <v>125</v>
      </c>
      <c r="O102" s="5" t="s">
        <v>103</v>
      </c>
      <c r="P102" s="5">
        <v>8</v>
      </c>
      <c r="Q102" s="5" t="s">
        <v>36</v>
      </c>
      <c r="R102" s="5">
        <v>1.1</v>
      </c>
      <c r="S102" s="10">
        <v>346.9</v>
      </c>
      <c r="T102" s="5">
        <v>0.9</v>
      </c>
      <c r="U102" s="5">
        <v>15</v>
      </c>
      <c r="V102" s="5">
        <v>60</v>
      </c>
      <c r="W102" s="5">
        <v>1.2088</v>
      </c>
      <c r="X102" s="8">
        <v>66.78453038674034</v>
      </c>
      <c r="Y102" s="8"/>
    </row>
    <row r="103" spans="1:25" s="1" customFormat="1" ht="11.25">
      <c r="A103" s="16">
        <v>209</v>
      </c>
      <c r="B103" s="14">
        <v>1270</v>
      </c>
      <c r="C103" s="13" t="s">
        <v>137</v>
      </c>
      <c r="D103" s="15">
        <v>3</v>
      </c>
      <c r="E103" s="13" t="s">
        <v>6</v>
      </c>
      <c r="F103" s="15">
        <v>2</v>
      </c>
      <c r="G103" s="15">
        <v>72</v>
      </c>
      <c r="H103" s="15">
        <f t="shared" si="8"/>
        <v>74</v>
      </c>
      <c r="I103" s="1">
        <v>4</v>
      </c>
      <c r="J103" s="4">
        <v>20.88</v>
      </c>
      <c r="K103" s="4">
        <f t="shared" si="9"/>
        <v>20.88</v>
      </c>
      <c r="L103" s="17">
        <v>2</v>
      </c>
      <c r="M103" s="2">
        <v>2</v>
      </c>
      <c r="N103" s="2" t="s">
        <v>25</v>
      </c>
      <c r="O103" s="2" t="s">
        <v>103</v>
      </c>
      <c r="P103" s="2">
        <v>3</v>
      </c>
      <c r="Q103" s="2" t="s">
        <v>39</v>
      </c>
      <c r="R103" s="2">
        <v>2.4</v>
      </c>
      <c r="S103" s="2">
        <v>32.9</v>
      </c>
      <c r="T103" s="2">
        <v>15.3</v>
      </c>
      <c r="U103" s="2">
        <v>30</v>
      </c>
      <c r="V103" s="2">
        <v>40</v>
      </c>
      <c r="W103" s="2">
        <v>0.0942</v>
      </c>
      <c r="X103" s="3">
        <v>14.251134644478064</v>
      </c>
      <c r="Y103" s="3"/>
    </row>
    <row r="104" spans="1:25" s="1" customFormat="1" ht="11.25">
      <c r="A104" s="16">
        <v>209</v>
      </c>
      <c r="B104" s="14">
        <v>1270</v>
      </c>
      <c r="C104" s="13" t="s">
        <v>137</v>
      </c>
      <c r="D104" s="15">
        <v>3</v>
      </c>
      <c r="E104" s="13" t="s">
        <v>6</v>
      </c>
      <c r="F104" s="15">
        <v>2</v>
      </c>
      <c r="G104" s="15">
        <v>86</v>
      </c>
      <c r="H104" s="15">
        <f t="shared" si="8"/>
        <v>88</v>
      </c>
      <c r="I104" s="1">
        <v>5</v>
      </c>
      <c r="J104" s="4">
        <v>21.02</v>
      </c>
      <c r="K104" s="4">
        <f t="shared" si="9"/>
        <v>21.02</v>
      </c>
      <c r="L104" s="17">
        <v>2</v>
      </c>
      <c r="M104" s="2">
        <v>1</v>
      </c>
      <c r="N104" s="2" t="s">
        <v>26</v>
      </c>
      <c r="O104" s="2" t="s">
        <v>103</v>
      </c>
      <c r="P104" s="2">
        <v>5</v>
      </c>
      <c r="Q104" s="2" t="s">
        <v>36</v>
      </c>
      <c r="R104" s="2">
        <v>3</v>
      </c>
      <c r="S104" s="2">
        <v>2.1</v>
      </c>
      <c r="T104" s="2">
        <v>23.5</v>
      </c>
      <c r="U104" s="2">
        <v>10</v>
      </c>
      <c r="V104" s="2">
        <v>40</v>
      </c>
      <c r="W104" s="2">
        <v>1.2745</v>
      </c>
      <c r="X104" s="3">
        <v>53.55042016806723</v>
      </c>
      <c r="Y104" s="3"/>
    </row>
    <row r="105" spans="1:25" s="1" customFormat="1" ht="11.25">
      <c r="A105" s="16">
        <v>209</v>
      </c>
      <c r="B105" s="14">
        <v>1270</v>
      </c>
      <c r="C105" s="13" t="s">
        <v>137</v>
      </c>
      <c r="D105" s="15">
        <v>4</v>
      </c>
      <c r="E105" s="13" t="s">
        <v>6</v>
      </c>
      <c r="F105" s="15">
        <v>1</v>
      </c>
      <c r="G105" s="15">
        <v>46</v>
      </c>
      <c r="H105" s="15">
        <f t="shared" si="8"/>
        <v>48</v>
      </c>
      <c r="I105" s="1">
        <v>8</v>
      </c>
      <c r="J105" s="4">
        <v>23.86</v>
      </c>
      <c r="K105" s="4">
        <f t="shared" si="9"/>
        <v>23.86</v>
      </c>
      <c r="L105" s="17">
        <v>2</v>
      </c>
      <c r="M105" s="2">
        <v>1</v>
      </c>
      <c r="N105" s="2" t="s">
        <v>27</v>
      </c>
      <c r="O105" s="2" t="s">
        <v>103</v>
      </c>
      <c r="P105" s="2">
        <v>6</v>
      </c>
      <c r="Q105" s="2" t="s">
        <v>36</v>
      </c>
      <c r="R105" s="2">
        <v>1.2</v>
      </c>
      <c r="S105" s="2">
        <v>336.7</v>
      </c>
      <c r="T105" s="2">
        <v>19.7</v>
      </c>
      <c r="U105" s="2">
        <v>10</v>
      </c>
      <c r="V105" s="2">
        <v>40</v>
      </c>
      <c r="W105" s="2">
        <v>2.2843</v>
      </c>
      <c r="X105" s="3">
        <v>63.10220994475137</v>
      </c>
      <c r="Y105" s="3"/>
    </row>
    <row r="106" spans="1:25" s="1" customFormat="1" ht="11.25">
      <c r="A106" s="16">
        <v>209</v>
      </c>
      <c r="B106" s="14">
        <v>1270</v>
      </c>
      <c r="C106" s="13" t="s">
        <v>137</v>
      </c>
      <c r="D106" s="15">
        <v>4</v>
      </c>
      <c r="E106" s="13" t="s">
        <v>6</v>
      </c>
      <c r="F106" s="15">
        <v>1</v>
      </c>
      <c r="G106" s="15">
        <v>68</v>
      </c>
      <c r="H106" s="15">
        <f t="shared" si="8"/>
        <v>70</v>
      </c>
      <c r="I106" s="1">
        <v>10</v>
      </c>
      <c r="J106" s="4">
        <v>24.08</v>
      </c>
      <c r="K106" s="4">
        <f t="shared" si="9"/>
        <v>24.08</v>
      </c>
      <c r="L106" s="17">
        <v>2</v>
      </c>
      <c r="M106" s="2">
        <v>1</v>
      </c>
      <c r="N106" s="2" t="s">
        <v>28</v>
      </c>
      <c r="O106" s="2" t="s">
        <v>103</v>
      </c>
      <c r="P106" s="2">
        <v>6</v>
      </c>
      <c r="Q106" s="2" t="s">
        <v>36</v>
      </c>
      <c r="R106" s="2">
        <v>3.1</v>
      </c>
      <c r="S106" s="2">
        <v>359.3</v>
      </c>
      <c r="T106" s="2">
        <v>20.5</v>
      </c>
      <c r="U106" s="2">
        <v>10</v>
      </c>
      <c r="V106" s="2">
        <v>40</v>
      </c>
      <c r="W106" s="2">
        <v>1.3766</v>
      </c>
      <c r="X106" s="3">
        <v>56.884297520661164</v>
      </c>
      <c r="Y106" s="3"/>
    </row>
    <row r="107" spans="1:25" s="1" customFormat="1" ht="11.25">
      <c r="A107" s="16">
        <v>209</v>
      </c>
      <c r="B107" s="14">
        <v>1270</v>
      </c>
      <c r="C107" s="13" t="s">
        <v>137</v>
      </c>
      <c r="D107" s="15">
        <v>4</v>
      </c>
      <c r="E107" s="13" t="s">
        <v>6</v>
      </c>
      <c r="F107" s="15">
        <v>1</v>
      </c>
      <c r="G107" s="15">
        <v>100</v>
      </c>
      <c r="H107" s="15">
        <f t="shared" si="8"/>
        <v>102</v>
      </c>
      <c r="I107" s="1">
        <v>12</v>
      </c>
      <c r="J107" s="4">
        <v>24.4</v>
      </c>
      <c r="K107" s="4">
        <f t="shared" si="9"/>
        <v>24.4</v>
      </c>
      <c r="L107" s="17">
        <v>1.5</v>
      </c>
      <c r="M107" s="2">
        <v>1</v>
      </c>
      <c r="N107" s="2" t="s">
        <v>29</v>
      </c>
      <c r="O107" s="2" t="s">
        <v>103</v>
      </c>
      <c r="P107" s="2">
        <v>4</v>
      </c>
      <c r="Q107" s="2" t="s">
        <v>36</v>
      </c>
      <c r="R107" s="2">
        <v>2.4</v>
      </c>
      <c r="S107" s="9">
        <v>338.8</v>
      </c>
      <c r="T107" s="2">
        <v>17.3</v>
      </c>
      <c r="U107" s="2">
        <v>20</v>
      </c>
      <c r="V107" s="2">
        <v>40</v>
      </c>
      <c r="W107" s="2">
        <v>1.2218</v>
      </c>
      <c r="X107" s="3">
        <v>24.985685071574643</v>
      </c>
      <c r="Y107" s="3"/>
    </row>
    <row r="108" spans="1:25" ht="11.25">
      <c r="A108" s="16">
        <v>209</v>
      </c>
      <c r="B108" s="14">
        <v>1270</v>
      </c>
      <c r="C108" s="13" t="s">
        <v>137</v>
      </c>
      <c r="D108" s="15">
        <v>4</v>
      </c>
      <c r="E108" s="13" t="s">
        <v>6</v>
      </c>
      <c r="F108" s="15">
        <v>1</v>
      </c>
      <c r="G108" s="15">
        <v>91</v>
      </c>
      <c r="H108" s="15">
        <f t="shared" si="8"/>
        <v>93</v>
      </c>
      <c r="I108" s="6" t="s">
        <v>131</v>
      </c>
      <c r="J108" s="7">
        <v>24.31</v>
      </c>
      <c r="K108" s="4">
        <f t="shared" si="9"/>
        <v>24.31</v>
      </c>
      <c r="L108" s="17">
        <v>1.5</v>
      </c>
      <c r="N108" s="5" t="s">
        <v>126</v>
      </c>
      <c r="O108" s="5" t="s">
        <v>103</v>
      </c>
      <c r="P108" s="5">
        <v>9</v>
      </c>
      <c r="Q108" s="5" t="s">
        <v>36</v>
      </c>
      <c r="R108" s="5">
        <v>1.3</v>
      </c>
      <c r="S108" s="10">
        <v>332.3</v>
      </c>
      <c r="T108" s="5">
        <v>4.9</v>
      </c>
      <c r="U108" s="5">
        <v>15</v>
      </c>
      <c r="V108" s="5">
        <v>80</v>
      </c>
      <c r="W108" s="5">
        <v>3.0146</v>
      </c>
      <c r="X108" s="8">
        <v>74.61881188118812</v>
      </c>
      <c r="Y108" s="8"/>
    </row>
    <row r="109" spans="1:25" ht="11.25">
      <c r="A109" s="16">
        <v>209</v>
      </c>
      <c r="B109" s="14">
        <v>1270</v>
      </c>
      <c r="C109" s="13" t="s">
        <v>137</v>
      </c>
      <c r="D109" s="15">
        <v>4</v>
      </c>
      <c r="E109" s="13" t="s">
        <v>6</v>
      </c>
      <c r="F109" s="15">
        <v>1</v>
      </c>
      <c r="G109" s="15">
        <v>101</v>
      </c>
      <c r="H109" s="15">
        <f t="shared" si="8"/>
        <v>103</v>
      </c>
      <c r="I109" s="6" t="s">
        <v>132</v>
      </c>
      <c r="J109" s="7">
        <v>24.41</v>
      </c>
      <c r="K109" s="4">
        <f t="shared" si="9"/>
        <v>24.41</v>
      </c>
      <c r="L109" s="17">
        <v>1.5</v>
      </c>
      <c r="N109" s="5" t="s">
        <v>127</v>
      </c>
      <c r="O109" s="5" t="s">
        <v>103</v>
      </c>
      <c r="P109" s="5">
        <v>9</v>
      </c>
      <c r="Q109" s="5" t="s">
        <v>36</v>
      </c>
      <c r="R109" s="5">
        <v>1.7</v>
      </c>
      <c r="S109" s="10">
        <v>328</v>
      </c>
      <c r="T109" s="5">
        <v>4.7</v>
      </c>
      <c r="U109" s="5">
        <v>15</v>
      </c>
      <c r="V109" s="5">
        <v>80</v>
      </c>
      <c r="W109" s="5">
        <v>2.8799</v>
      </c>
      <c r="X109" s="8">
        <v>67.76235294117647</v>
      </c>
      <c r="Y109" s="8"/>
    </row>
    <row r="110" spans="1:25" s="1" customFormat="1" ht="11.25">
      <c r="A110" s="16">
        <v>209</v>
      </c>
      <c r="B110" s="14">
        <v>1270</v>
      </c>
      <c r="C110" s="13" t="s">
        <v>137</v>
      </c>
      <c r="D110" s="15">
        <v>4</v>
      </c>
      <c r="E110" s="13" t="s">
        <v>6</v>
      </c>
      <c r="F110" s="15">
        <v>2</v>
      </c>
      <c r="G110" s="15">
        <v>16</v>
      </c>
      <c r="H110" s="15">
        <f t="shared" si="8"/>
        <v>18</v>
      </c>
      <c r="I110" s="1">
        <v>3</v>
      </c>
      <c r="J110" s="4">
        <v>25.06</v>
      </c>
      <c r="K110" s="4">
        <f t="shared" si="9"/>
        <v>25.06</v>
      </c>
      <c r="L110" s="17">
        <v>2</v>
      </c>
      <c r="M110" s="2">
        <v>1</v>
      </c>
      <c r="N110" s="2" t="s">
        <v>30</v>
      </c>
      <c r="O110" s="2" t="s">
        <v>103</v>
      </c>
      <c r="P110" s="2">
        <v>4</v>
      </c>
      <c r="Q110" s="2" t="s">
        <v>36</v>
      </c>
      <c r="R110" s="2">
        <v>4.1</v>
      </c>
      <c r="S110" s="2">
        <v>7.8</v>
      </c>
      <c r="T110" s="2">
        <v>16.5</v>
      </c>
      <c r="U110" s="2">
        <v>20</v>
      </c>
      <c r="V110" s="2">
        <v>40</v>
      </c>
      <c r="W110" s="2">
        <v>0.3484</v>
      </c>
      <c r="X110" s="3">
        <v>24.02758620689655</v>
      </c>
      <c r="Y110" s="3"/>
    </row>
    <row r="111" spans="1:25" s="1" customFormat="1" ht="11.25">
      <c r="A111" s="16">
        <v>209</v>
      </c>
      <c r="B111" s="14">
        <v>1270</v>
      </c>
      <c r="C111" s="13" t="s">
        <v>137</v>
      </c>
      <c r="D111" s="15">
        <v>4</v>
      </c>
      <c r="E111" s="13" t="s">
        <v>6</v>
      </c>
      <c r="F111" s="15">
        <v>2</v>
      </c>
      <c r="G111" s="15">
        <v>38</v>
      </c>
      <c r="H111" s="15">
        <f t="shared" si="8"/>
        <v>40</v>
      </c>
      <c r="I111" s="1">
        <v>5</v>
      </c>
      <c r="J111" s="4">
        <v>25.28</v>
      </c>
      <c r="K111" s="4">
        <f t="shared" si="9"/>
        <v>25.28</v>
      </c>
      <c r="L111" s="17">
        <v>1</v>
      </c>
      <c r="M111" s="2">
        <v>1</v>
      </c>
      <c r="N111" s="2" t="s">
        <v>31</v>
      </c>
      <c r="O111" s="2" t="s">
        <v>103</v>
      </c>
      <c r="P111" s="2">
        <v>5</v>
      </c>
      <c r="Q111" s="2" t="s">
        <v>36</v>
      </c>
      <c r="R111" s="2">
        <v>2.5</v>
      </c>
      <c r="S111" s="2">
        <v>347.3</v>
      </c>
      <c r="T111" s="2">
        <v>19.9</v>
      </c>
      <c r="U111" s="2">
        <v>15</v>
      </c>
      <c r="V111" s="2">
        <v>40</v>
      </c>
      <c r="W111" s="2">
        <v>1.1336</v>
      </c>
      <c r="X111" s="3">
        <v>45.52610441767067</v>
      </c>
      <c r="Y111" s="3"/>
    </row>
    <row r="112" spans="1:25" s="1" customFormat="1" ht="11.25">
      <c r="A112" s="16">
        <v>209</v>
      </c>
      <c r="B112" s="14">
        <v>1270</v>
      </c>
      <c r="C112" s="13" t="s">
        <v>137</v>
      </c>
      <c r="D112" s="15">
        <v>4</v>
      </c>
      <c r="E112" s="13" t="s">
        <v>6</v>
      </c>
      <c r="F112" s="15">
        <v>2</v>
      </c>
      <c r="G112" s="15">
        <v>54</v>
      </c>
      <c r="H112" s="15">
        <f t="shared" si="8"/>
        <v>56</v>
      </c>
      <c r="I112" s="1">
        <v>6</v>
      </c>
      <c r="J112" s="4">
        <v>25.44</v>
      </c>
      <c r="K112" s="4">
        <f t="shared" si="9"/>
        <v>25.44</v>
      </c>
      <c r="L112" s="17">
        <v>1</v>
      </c>
      <c r="M112" s="2">
        <v>1</v>
      </c>
      <c r="N112" s="2" t="s">
        <v>32</v>
      </c>
      <c r="O112" s="2" t="s">
        <v>103</v>
      </c>
      <c r="P112" s="2">
        <v>5</v>
      </c>
      <c r="Q112" s="2" t="s">
        <v>36</v>
      </c>
      <c r="R112" s="2">
        <v>2.4</v>
      </c>
      <c r="S112" s="2">
        <v>18.3</v>
      </c>
      <c r="T112" s="2">
        <v>21.6</v>
      </c>
      <c r="U112" s="2">
        <v>15</v>
      </c>
      <c r="V112" s="2">
        <v>40</v>
      </c>
      <c r="W112" s="2">
        <v>1.632</v>
      </c>
      <c r="X112" s="3">
        <v>43.17460317460318</v>
      </c>
      <c r="Y112" s="3"/>
    </row>
    <row r="113" spans="1:25" s="1" customFormat="1" ht="11.25">
      <c r="A113" s="16">
        <v>209</v>
      </c>
      <c r="B113" s="14">
        <v>1270</v>
      </c>
      <c r="C113" s="13" t="s">
        <v>137</v>
      </c>
      <c r="D113" s="15">
        <v>5</v>
      </c>
      <c r="E113" s="13" t="s">
        <v>6</v>
      </c>
      <c r="F113" s="15">
        <v>1</v>
      </c>
      <c r="G113" s="15">
        <v>26</v>
      </c>
      <c r="H113" s="15">
        <f t="shared" si="8"/>
        <v>28</v>
      </c>
      <c r="I113" s="1">
        <v>5</v>
      </c>
      <c r="J113" s="4">
        <v>28.66</v>
      </c>
      <c r="K113" s="4">
        <f t="shared" si="9"/>
        <v>28.66</v>
      </c>
      <c r="L113" s="17">
        <v>2</v>
      </c>
      <c r="M113" s="2">
        <v>1</v>
      </c>
      <c r="N113" s="2" t="s">
        <v>33</v>
      </c>
      <c r="O113" s="2" t="s">
        <v>103</v>
      </c>
      <c r="P113" s="2">
        <v>5</v>
      </c>
      <c r="Q113" s="2" t="s">
        <v>36</v>
      </c>
      <c r="R113" s="2">
        <v>2</v>
      </c>
      <c r="S113" s="2">
        <v>332.8</v>
      </c>
      <c r="T113" s="2">
        <v>42.8</v>
      </c>
      <c r="U113" s="2">
        <v>15</v>
      </c>
      <c r="V113" s="2">
        <v>40</v>
      </c>
      <c r="W113" s="2">
        <v>1.0887</v>
      </c>
      <c r="X113" s="3">
        <v>46.13135593220339</v>
      </c>
      <c r="Y113" s="3"/>
    </row>
    <row r="114" spans="1:25" s="22" customFormat="1" ht="11.25">
      <c r="A114" s="18">
        <v>209</v>
      </c>
      <c r="B114" s="19">
        <v>1270</v>
      </c>
      <c r="C114" s="20" t="s">
        <v>137</v>
      </c>
      <c r="D114" s="21">
        <v>6</v>
      </c>
      <c r="E114" s="20" t="s">
        <v>6</v>
      </c>
      <c r="F114" s="21">
        <v>1</v>
      </c>
      <c r="G114" s="21">
        <v>18</v>
      </c>
      <c r="H114" s="21">
        <f t="shared" si="8"/>
        <v>20</v>
      </c>
      <c r="I114" s="22">
        <v>3</v>
      </c>
      <c r="J114" s="23">
        <v>33.08</v>
      </c>
      <c r="K114" s="23">
        <f t="shared" si="9"/>
        <v>33.08</v>
      </c>
      <c r="L114" s="24">
        <v>2</v>
      </c>
      <c r="M114" s="25">
        <v>1</v>
      </c>
      <c r="N114" s="25" t="s">
        <v>34</v>
      </c>
      <c r="O114" s="25" t="s">
        <v>103</v>
      </c>
      <c r="P114" s="25">
        <v>6</v>
      </c>
      <c r="Q114" s="25" t="s">
        <v>36</v>
      </c>
      <c r="R114" s="25">
        <v>2.3</v>
      </c>
      <c r="S114" s="25">
        <v>11.3</v>
      </c>
      <c r="T114" s="25">
        <v>39.4</v>
      </c>
      <c r="U114" s="25">
        <v>10</v>
      </c>
      <c r="V114" s="25">
        <v>40</v>
      </c>
      <c r="W114" s="25">
        <v>0.6353</v>
      </c>
      <c r="X114" s="26">
        <v>40.987096774193546</v>
      </c>
      <c r="Y114" s="26" t="s">
        <v>144</v>
      </c>
    </row>
    <row r="115" spans="1:25" s="1" customFormat="1" ht="11.25">
      <c r="A115" s="16">
        <v>209</v>
      </c>
      <c r="B115" s="14">
        <v>1270</v>
      </c>
      <c r="C115" s="13" t="s">
        <v>137</v>
      </c>
      <c r="D115" s="15">
        <v>6</v>
      </c>
      <c r="E115" s="13" t="s">
        <v>6</v>
      </c>
      <c r="F115" s="15">
        <v>1</v>
      </c>
      <c r="G115" s="15">
        <v>28</v>
      </c>
      <c r="H115" s="15">
        <f t="shared" si="8"/>
        <v>30</v>
      </c>
      <c r="I115" s="1">
        <v>4</v>
      </c>
      <c r="J115" s="4">
        <v>33.18</v>
      </c>
      <c r="K115" s="4">
        <f t="shared" si="9"/>
        <v>33.18</v>
      </c>
      <c r="L115" s="17">
        <v>2</v>
      </c>
      <c r="M115" s="2">
        <v>1</v>
      </c>
      <c r="N115" s="2" t="s">
        <v>35</v>
      </c>
      <c r="O115" s="2" t="s">
        <v>6</v>
      </c>
      <c r="P115" s="2">
        <v>4</v>
      </c>
      <c r="Q115" s="2" t="s">
        <v>39</v>
      </c>
      <c r="R115" s="2">
        <v>1.7</v>
      </c>
      <c r="S115" s="9">
        <v>114.1</v>
      </c>
      <c r="T115" s="2">
        <v>-38</v>
      </c>
      <c r="U115" s="2">
        <v>25</v>
      </c>
      <c r="V115" s="2">
        <v>40</v>
      </c>
      <c r="W115" s="2">
        <v>0.4149</v>
      </c>
      <c r="X115" s="3">
        <v>25.29878048780488</v>
      </c>
      <c r="Y115" s="3"/>
    </row>
    <row r="116" spans="1:25" ht="11.25">
      <c r="A116" s="16">
        <v>209</v>
      </c>
      <c r="B116" s="14">
        <v>1270</v>
      </c>
      <c r="C116" s="13" t="s">
        <v>137</v>
      </c>
      <c r="D116" s="15">
        <v>6</v>
      </c>
      <c r="E116" s="13" t="s">
        <v>6</v>
      </c>
      <c r="F116" s="15">
        <v>1</v>
      </c>
      <c r="G116" s="15">
        <v>33</v>
      </c>
      <c r="H116" s="15">
        <f t="shared" si="8"/>
        <v>35</v>
      </c>
      <c r="I116" s="6" t="s">
        <v>133</v>
      </c>
      <c r="J116" s="7">
        <v>33.23</v>
      </c>
      <c r="K116" s="4">
        <f t="shared" si="9"/>
        <v>33.23</v>
      </c>
      <c r="L116" s="17">
        <v>2</v>
      </c>
      <c r="N116" s="5" t="s">
        <v>128</v>
      </c>
      <c r="O116" s="5" t="s">
        <v>6</v>
      </c>
      <c r="P116" s="5">
        <v>6</v>
      </c>
      <c r="Q116" s="5" t="s">
        <v>36</v>
      </c>
      <c r="R116" s="5">
        <v>5</v>
      </c>
      <c r="S116" s="10">
        <v>92.5</v>
      </c>
      <c r="T116" s="5">
        <v>-41.3</v>
      </c>
      <c r="U116" s="5">
        <v>15</v>
      </c>
      <c r="V116" s="5">
        <v>40</v>
      </c>
      <c r="W116" s="5">
        <v>0.6965</v>
      </c>
      <c r="X116" s="8">
        <v>109.5125786163522</v>
      </c>
      <c r="Y116" s="8"/>
    </row>
  </sheetData>
  <printOptions/>
  <pageMargins left="0.75" right="0.75" top="1" bottom="1" header="0.5" footer="0.5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/>
  <dc:description/>
  <cp:lastModifiedBy>peters</cp:lastModifiedBy>
  <cp:lastPrinted>2003-06-07T21:19:28Z</cp:lastPrinted>
  <dcterms:created xsi:type="dcterms:W3CDTF">2003-06-07T11:54:49Z</dcterms:created>
  <dcterms:modified xsi:type="dcterms:W3CDTF">2004-04-27T20:24:48Z</dcterms:modified>
  <cp:category/>
  <cp:version/>
  <cp:contentType/>
  <cp:contentStatus/>
</cp:coreProperties>
</file>