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5" yWindow="1875" windowWidth="15075" windowHeight="6375" activeTab="0"/>
  </bookViews>
  <sheets>
    <sheet name="418 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<sst xmlns="http://schemas.openxmlformats.org/spreadsheetml/2006/main" count="21" uniqueCount="21">
  <si>
    <t>mbsf</t>
  </si>
  <si>
    <t>T(z)</t>
  </si>
  <si>
    <t>tr(z)</t>
  </si>
  <si>
    <t>T0 from intercept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</si>
  <si>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</si>
  <si>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</si>
  <si>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</si>
  <si>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</si>
  <si>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</si>
  <si>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</si>
  <si>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</si>
  <si>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</si>
  <si>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</si>
  <si>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estimated !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</si>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</sst>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A17" sqref="A17:D18"/>
    </sheetView>
  </sheetViews>
  <sheetFormatPr defaultColWidth="11.00390625" defaultRowHeight="12.75"/>
  <cols>
    <col min="1" max="3" width="11.00390625" style="1" customWidth="1"/>
    <col min="4" max="5" width="11.00390625" style="2" customWidth="1"/>
    <col min="6" max="6" width="13.375" style="2" bestFit="1" customWidth="1"/>
    <col min="7" max="16384" width="11.00390625" style="2" customWidth="1"/>
  </cols>
  <sheetData>
    <row r="1" spans="1:8" ht="15.75">
      <c r="A1" s="1" t="s">
        <v>0</v>
      </c>
      <c r="B1" s="1" t="s">
        <v>1</v>
      </c>
      <c r="C1" s="1" t="s">
        <v>2</v>
      </c>
      <c r="G1" s="1" t="s">
        <v>3</v>
      </c>
      <c r="H1" s="3"/>
    </row>
    <row r="2" spans="5:7" ht="15.75">
      <c r="E2" s="3" t="s">
        <v>4</v>
      </c>
      <c r="F2" s="4" t="s">
        <v>5</v>
      </c>
      <c r="G2" s="1"/>
    </row>
    <row r="3" spans="1:7" ht="15.75">
      <c r="A3" s="1">
        <v>0</v>
      </c>
      <c r="B3" s="1">
        <v>2.068</v>
      </c>
      <c r="C3" s="1">
        <v>0</v>
      </c>
      <c r="F3" s="4">
        <f>1000*1/SLOPE(C3:C12,B3:B12)</f>
        <v>55.38170046783777</v>
      </c>
      <c r="G3" s="1">
        <f>INTERCEPT(B4:B12,A4:A12)</f>
        <v>-0.020931561860498604</v>
      </c>
    </row>
    <row r="4" spans="1:9" ht="15.75">
      <c r="A4" s="1">
        <v>51.9</v>
      </c>
      <c r="B4" s="1">
        <v>4.094</v>
      </c>
      <c r="C4" s="1">
        <f>A4/$G$18</f>
        <v>51.9</v>
      </c>
      <c r="E4" s="5">
        <f>1000*1/SLOPE(C3:C4,B3:B4)</f>
        <v>39.03660886319845</v>
      </c>
      <c r="F4" s="5" t="s">
        <v>6</v>
      </c>
      <c r="I4" s="6"/>
    </row>
    <row r="5" spans="1:9" ht="15.75">
      <c r="A5" s="1">
        <v>61.5</v>
      </c>
      <c r="B5" s="1">
        <v>5.153</v>
      </c>
      <c r="C5" s="1">
        <f>A5/$G$18</f>
        <v>61.5</v>
      </c>
      <c r="E5" s="5">
        <f>1000*1/SLOPE(C4:C5,B4:B5)</f>
        <v>110.31249999999955</v>
      </c>
      <c r="F5" s="7">
        <f>CORREL(C3:C12,B3:B12)</f>
        <v>0.9788643794110858</v>
      </c>
      <c r="I5" s="6"/>
    </row>
    <row r="6" spans="1:5" ht="15.75">
      <c r="A6" s="1">
        <v>80.8</v>
      </c>
      <c r="B6" s="1">
        <v>6.503</v>
      </c>
      <c r="C6" s="1">
        <f>A6/$G$18</f>
        <v>80.8</v>
      </c>
      <c r="E6" s="5">
        <f>1000*1/SLOPE(C5:C6,B5:B6)</f>
        <v>69.94818652849797</v>
      </c>
    </row>
    <row r="7" ht="15.75">
      <c r="F7" s="8"/>
    </row>
    <row r="8" ht="15.75">
      <c r="F8" s="4" t="s">
        <v>7</v>
      </c>
    </row>
    <row r="9" ht="15.75">
      <c r="F9" s="4">
        <f>1000*SLOPE(B3:B12,A3:A12)</f>
        <v>53.06538705681343</v>
      </c>
    </row>
    <row r="10" ht="15.75">
      <c r="F10" s="5" t="s">
        <v>8</v>
      </c>
    </row>
    <row r="11" ht="15.75">
      <c r="F11" s="7">
        <f>CORREL(B3:B12,A3:A12)</f>
        <v>0.9788643794110858</v>
      </c>
    </row>
    <row r="12" ht="15.75">
      <c r="F12" s="5"/>
    </row>
    <row r="14" spans="1:9" ht="15.75">
      <c r="A14" s="9"/>
      <c r="B14" s="9"/>
      <c r="C14" s="9"/>
      <c r="D14" s="10"/>
      <c r="E14" s="9"/>
      <c r="F14" s="11"/>
      <c r="G14" s="11"/>
      <c r="H14" s="11"/>
      <c r="I14" s="11"/>
    </row>
    <row r="15" spans="1:7" ht="15.75">
      <c r="A15" s="1" t="s">
        <v>13</v>
      </c>
      <c r="C15" s="12" t="s">
        <v>9</v>
      </c>
      <c r="D15" s="3" t="s">
        <v>10</v>
      </c>
      <c r="E15" s="1" t="s">
        <v>11</v>
      </c>
      <c r="G15" s="2" t="s">
        <v>12</v>
      </c>
    </row>
    <row r="16" spans="4:5" ht="15.75">
      <c r="D16" s="13"/>
      <c r="E16" s="1"/>
    </row>
    <row r="17" spans="1:7" ht="15.75">
      <c r="A17" s="1">
        <f>A3</f>
        <v>0</v>
      </c>
      <c r="D17" s="13">
        <f>G$18</f>
        <v>1</v>
      </c>
      <c r="E17" s="1"/>
      <c r="G17" s="2" t="s">
        <v>14</v>
      </c>
    </row>
    <row r="18" spans="1:7" ht="15.75">
      <c r="A18" s="1">
        <f>A6</f>
        <v>80.8</v>
      </c>
      <c r="D18" s="13">
        <f>G$18</f>
        <v>1</v>
      </c>
      <c r="E18" s="1"/>
      <c r="G18" s="1">
        <v>1</v>
      </c>
    </row>
    <row r="19" spans="4:5" ht="15.75">
      <c r="D19" s="13"/>
      <c r="E19" s="1"/>
    </row>
    <row r="20" spans="4:5" ht="15.75">
      <c r="D20" s="13"/>
      <c r="E20" s="1"/>
    </row>
    <row r="21" spans="4:7" ht="15.75">
      <c r="D21" s="13"/>
      <c r="E21" s="1"/>
      <c r="G21" s="14" t="s">
        <v>15</v>
      </c>
    </row>
    <row r="22" spans="4:5" ht="15.75">
      <c r="D22" s="13"/>
      <c r="E22" s="1"/>
    </row>
    <row r="23" spans="4:9" ht="15.75">
      <c r="D23" s="13"/>
      <c r="E23" s="1"/>
      <c r="G23" s="2" t="s">
        <v>16</v>
      </c>
      <c r="I23" s="2">
        <v>5511</v>
      </c>
    </row>
    <row r="24" spans="4:9" ht="15.75">
      <c r="D24" s="13"/>
      <c r="E24" s="1"/>
      <c r="G24" s="2" t="s">
        <v>17</v>
      </c>
      <c r="I24" s="1">
        <v>1.8</v>
      </c>
    </row>
    <row r="25" spans="4:9" ht="15.75">
      <c r="D25" s="13"/>
      <c r="E25" s="1"/>
      <c r="G25" s="2" t="s">
        <v>18</v>
      </c>
      <c r="I25" s="1">
        <f>B3</f>
        <v>2.068</v>
      </c>
    </row>
    <row r="26" spans="4:9" ht="15.75">
      <c r="D26" s="13"/>
      <c r="E26" s="1"/>
      <c r="G26" s="2" t="s">
        <v>19</v>
      </c>
      <c r="I26" s="1">
        <f>F9/1000</f>
        <v>0.05306538705681343</v>
      </c>
    </row>
    <row r="27" spans="4:9" ht="15.75">
      <c r="D27" s="13"/>
      <c r="E27" s="1"/>
      <c r="G27" s="2" t="s">
        <v>20</v>
      </c>
      <c r="I27" s="1">
        <v>15</v>
      </c>
    </row>
    <row r="28" spans="4:5" ht="15.75">
      <c r="D28" s="13"/>
      <c r="E28" s="1"/>
    </row>
    <row r="29" spans="4:5" ht="15.75">
      <c r="D29" s="13"/>
      <c r="E29" s="1"/>
    </row>
    <row r="30" spans="4:5" ht="15.75">
      <c r="D30" s="13"/>
      <c r="E30" s="1"/>
    </row>
    <row r="31" spans="4:5" ht="15.75">
      <c r="D31" s="13"/>
      <c r="E31" s="1"/>
    </row>
    <row r="32" spans="4:5" ht="15.75">
      <c r="D32" s="13"/>
      <c r="E32" s="1"/>
    </row>
    <row r="33" spans="4:5" ht="15.75">
      <c r="D33" s="13"/>
      <c r="E33" s="1"/>
    </row>
    <row r="34" spans="4:5" ht="15.75">
      <c r="D34" s="13"/>
      <c r="E34" s="1"/>
    </row>
    <row r="35" spans="4:5" ht="15.75">
      <c r="D35" s="13"/>
      <c r="E35" s="1"/>
    </row>
    <row r="36" spans="4:5" ht="15.75">
      <c r="D36" s="13"/>
      <c r="E36" s="1"/>
    </row>
    <row r="37" spans="4:5" ht="15.75">
      <c r="D37" s="13"/>
      <c r="E37" s="1"/>
    </row>
    <row r="38" spans="4:5" ht="15.75">
      <c r="D38" s="13"/>
      <c r="E38" s="1"/>
    </row>
    <row r="39" spans="4:5" ht="15.75">
      <c r="D39" s="13"/>
      <c r="E39" s="1"/>
    </row>
    <row r="40" spans="4:5" ht="15.75">
      <c r="D40" s="13"/>
      <c r="E40" s="1"/>
    </row>
    <row r="41" spans="4:5" ht="15.75">
      <c r="D41" s="13"/>
      <c r="E41" s="1"/>
    </row>
    <row r="42" spans="4:5" ht="15.75">
      <c r="D42" s="13"/>
      <c r="E42" s="1"/>
    </row>
    <row r="43" spans="4:5" ht="15.75">
      <c r="D43" s="13"/>
      <c r="E43" s="1"/>
    </row>
    <row r="44" spans="4:5" ht="15.75">
      <c r="D44" s="13"/>
      <c r="E44" s="1"/>
    </row>
    <row r="45" spans="4:5" ht="15.75">
      <c r="D45" s="13"/>
      <c r="E45" s="1"/>
    </row>
    <row r="46" spans="4:5" ht="15.75">
      <c r="D46" s="13"/>
      <c r="E46" s="1"/>
    </row>
    <row r="47" spans="4:5" ht="15.75">
      <c r="D47" s="13"/>
      <c r="E47" s="1"/>
    </row>
    <row r="48" spans="4:5" ht="15.75">
      <c r="D48" s="13"/>
      <c r="E48" s="1"/>
    </row>
    <row r="49" spans="4:5" ht="15.75">
      <c r="D49" s="13"/>
      <c r="E49" s="1"/>
    </row>
    <row r="50" spans="4:5" ht="15.75">
      <c r="D50" s="13"/>
      <c r="E50" s="1"/>
    </row>
    <row r="51" spans="4:5" ht="15.75">
      <c r="D51" s="13"/>
      <c r="E51" s="1"/>
    </row>
    <row r="52" spans="4:5" ht="15.75">
      <c r="D52" s="13"/>
      <c r="E52" s="1"/>
    </row>
    <row r="53" spans="4:5" ht="15.75">
      <c r="D53" s="13"/>
      <c r="E53" s="1"/>
    </row>
    <row r="54" spans="4:5" ht="15.75">
      <c r="D54" s="13"/>
      <c r="E54" s="1"/>
    </row>
    <row r="55" spans="4:5" ht="15.75">
      <c r="D55" s="13"/>
      <c r="E55" s="1"/>
    </row>
    <row r="56" spans="4:5" ht="15.75">
      <c r="D56" s="13"/>
      <c r="E56" s="1"/>
    </row>
    <row r="57" spans="4:5" ht="15.75">
      <c r="D57" s="13"/>
      <c r="E57" s="1"/>
    </row>
    <row r="58" spans="4:5" ht="15.75">
      <c r="D58" s="13"/>
      <c r="E58" s="1"/>
    </row>
    <row r="59" spans="4:5" ht="15.75">
      <c r="D59" s="13"/>
      <c r="E59" s="1"/>
    </row>
    <row r="60" spans="4:5" ht="15.75">
      <c r="D60" s="13"/>
      <c r="E60" s="1"/>
    </row>
    <row r="61" spans="4:5" ht="15.75">
      <c r="D61" s="13"/>
      <c r="E61" s="1"/>
    </row>
    <row r="62" spans="4:5" ht="15.75">
      <c r="D62" s="13"/>
      <c r="E62" s="1"/>
    </row>
    <row r="63" spans="4:5" ht="15.75">
      <c r="D63" s="13"/>
      <c r="E63" s="1"/>
    </row>
    <row r="64" spans="4:5" ht="15.75">
      <c r="D64" s="13"/>
      <c r="E64" s="1"/>
    </row>
    <row r="65" spans="4:5" ht="15.75">
      <c r="D65" s="13"/>
      <c r="E65" s="1"/>
    </row>
    <row r="66" spans="4:5" ht="15.75">
      <c r="D66" s="13"/>
      <c r="E66" s="1"/>
    </row>
    <row r="67" spans="4:5" ht="15.75">
      <c r="D67" s="13"/>
      <c r="E67" s="1"/>
    </row>
    <row r="68" spans="4:5" ht="15.75">
      <c r="D68" s="13"/>
      <c r="E68" s="1"/>
    </row>
    <row r="69" spans="4:5" ht="15.75">
      <c r="D69" s="13"/>
      <c r="E69" s="1"/>
    </row>
    <row r="70" spans="4:5" ht="15.75">
      <c r="D70" s="13"/>
      <c r="E70" s="1"/>
    </row>
    <row r="71" spans="4:5" ht="15.75">
      <c r="D71" s="13"/>
      <c r="E71" s="1"/>
    </row>
    <row r="72" spans="4:5" ht="15.75">
      <c r="D72" s="13"/>
      <c r="E72" s="1"/>
    </row>
    <row r="73" spans="4:5" ht="15.75">
      <c r="D73" s="13"/>
      <c r="E73" s="1"/>
    </row>
    <row r="74" spans="4:5" ht="15.75">
      <c r="D74" s="13"/>
      <c r="E74" s="1"/>
    </row>
    <row r="75" spans="4:5" ht="15.75">
      <c r="D75" s="13"/>
      <c r="E75" s="1"/>
    </row>
    <row r="76" spans="4:5" ht="15.75">
      <c r="D76" s="13"/>
      <c r="E76" s="1"/>
    </row>
    <row r="77" spans="4:5" ht="15.75">
      <c r="D77" s="13"/>
      <c r="E77" s="1"/>
    </row>
    <row r="78" spans="4:5" ht="15.75">
      <c r="D78" s="13"/>
      <c r="E78" s="1"/>
    </row>
    <row r="79" spans="4:5" ht="15.75">
      <c r="D79" s="13"/>
      <c r="E79" s="1"/>
    </row>
    <row r="80" spans="4:5" ht="15.75">
      <c r="D80" s="13"/>
      <c r="E80" s="1"/>
    </row>
    <row r="81" spans="4:5" ht="15.75">
      <c r="D81" s="13"/>
      <c r="E81" s="1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