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959 A" sheetId="1" r:id="rId1"/>
    <sheet name="959B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<sst xmlns="http://schemas.openxmlformats.org/spreadsheetml/2006/main" count="46" uniqueCount="23">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</sst>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1000*1/SLOPE(C3:C11,B3:B11)</f>
        <v>57.64705108252935</v>
      </c>
      <c r="G3" s="1">
        <f>INTERCEPT(B4:B11,A4:A11)</f>
        <v>2.942267428347364</v>
      </c>
    </row>
    <row r="4" spans="1:9" ht="15.75">
      <c r="A4" s="1">
        <v>84.4</v>
      </c>
      <c r="B4" s="2">
        <v>7.427</v>
      </c>
      <c r="C4" s="1">
        <f>(A4-$A$3)/2/3*(1/($G$18*(0.6/$G$18)^$G$20)+4/($G$18*(0.6/$G$18)^($G$20*EXP(-((A4+$A$3)/2)/$G$22)))+1/($G$18*(0.6/$G$18)^($G$20*EXP(-(A4/$G$22)))))</f>
        <v>78.83240868445961</v>
      </c>
      <c r="E4" s="6"/>
      <c r="F4" s="6" t="s">
        <v>7</v>
      </c>
      <c r="I4" s="7">
        <f>SLOPE(E4:E11,A4:A11)*1000</f>
        <v>432.110519314977</v>
      </c>
    </row>
    <row r="5" spans="1:9" ht="15.75">
      <c r="A5" s="1">
        <v>132.25</v>
      </c>
      <c r="B5" s="2">
        <v>9.444</v>
      </c>
      <c r="C5" s="1">
        <f>(A5-$A$3)/2/3*(1/($G$18*(0.6/$G$18)^$G$20)+4/($G$18*(0.6/$G$18)^($G$20*EXP(-((A5+$A$3)/2)/$G$22)))+1/($G$18*(0.6/$G$18)^($G$20*EXP(-(A5/$G$22)))))</f>
        <v>121.97725067031575</v>
      </c>
      <c r="E5" s="6">
        <f>1000*1/SLOPE(C4:C5,B4:B5)</f>
        <v>46.749504857641824</v>
      </c>
      <c r="F5" s="8">
        <f>CORREL(C3:C11,B3:B11)</f>
        <v>0.9946007648597015</v>
      </c>
      <c r="I5" s="7"/>
    </row>
    <row r="6" spans="1:5" ht="15.75">
      <c r="A6" s="1">
        <v>179.95</v>
      </c>
      <c r="B6" s="2">
        <v>12.338</v>
      </c>
      <c r="C6" s="1">
        <f>(A6-$A$3)/2/3*(1/($G$18*(0.6/$G$18)^$G$20)+4/($G$18*(0.6/$G$18)^($G$20*EXP(-((A6+$A$3)/2)/$G$22)))+1/($G$18*(0.6/$G$18)^($G$20*EXP(-(A6/$G$22)))))</f>
        <v>164.9396831103024</v>
      </c>
      <c r="E6" s="6">
        <f>1000*1/SLOPE(C5:C6,B5:B6)</f>
        <v>67.36117662896623</v>
      </c>
    </row>
    <row r="7" spans="3:6" ht="15.75">
      <c r="C7" s="1"/>
      <c r="F7" s="9"/>
    </row>
    <row r="8" ht="15.75">
      <c r="F8" s="5" t="s">
        <v>8</v>
      </c>
    </row>
    <row r="9" ht="15.75">
      <c r="F9" s="5">
        <f>1000*SLOPE(B3:B11,A3:A11)</f>
        <v>51.39232908461399</v>
      </c>
    </row>
    <row r="10" ht="15.75">
      <c r="F10" s="6" t="s">
        <v>9</v>
      </c>
    </row>
    <row r="11" ht="15.75">
      <c r="F11" s="8">
        <f>CORREL(B3:B11,A3:A11)</f>
        <v>0.9946335805644341</v>
      </c>
    </row>
    <row r="12" ht="15.75">
      <c r="F12" s="8"/>
    </row>
    <row r="13" ht="15.75"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3"/>
      <c r="D16" s="2">
        <f aca="true" t="shared" si="0" ref="D16:D32">$G$18^(1-$G$20*EXP(-A16/$G$22))*0.6^($G$20*EXP(-A16/$G$22))</f>
        <v>1.0009813909230996</v>
      </c>
      <c r="E16" s="1">
        <v>0</v>
      </c>
    </row>
    <row r="17" spans="1:7" ht="15.75">
      <c r="A17" s="1">
        <v>0.4</v>
      </c>
      <c r="B17" s="1">
        <v>1.2278</v>
      </c>
      <c r="C17" s="1">
        <f aca="true" t="shared" si="1" ref="C17:C32">B17*(1+($I$28+$I$29*A17)/(1282900)+($I$30+A17*$I$31-$I$32)/400)</f>
        <v>1.192853483788739</v>
      </c>
      <c r="D17" s="2">
        <f t="shared" si="0"/>
        <v>1.002191336044809</v>
      </c>
      <c r="E17" s="1">
        <f>E16+(A17-A16)/D17</f>
        <v>0.39912538216366666</v>
      </c>
      <c r="G17" s="3" t="s">
        <v>14</v>
      </c>
    </row>
    <row r="18" spans="1:7" ht="15.75">
      <c r="A18" s="1">
        <v>0.7</v>
      </c>
      <c r="B18" s="1">
        <v>1.5522</v>
      </c>
      <c r="C18" s="1">
        <f t="shared" si="1"/>
        <v>1.5080806621680363</v>
      </c>
      <c r="D18" s="2">
        <f t="shared" si="0"/>
        <v>1.0030911961865983</v>
      </c>
      <c r="E18" s="1">
        <f aca="true" t="shared" si="2" ref="E18:E32">E17+(A18-A17)/D18</f>
        <v>0.6982008811217824</v>
      </c>
      <c r="G18" s="3">
        <v>1.12</v>
      </c>
    </row>
    <row r="19" spans="1:7" ht="15.75">
      <c r="A19" s="1">
        <v>0.75</v>
      </c>
      <c r="B19" s="1">
        <v>1.0992</v>
      </c>
      <c r="C19" s="1">
        <f t="shared" si="1"/>
        <v>1.0679637573178575</v>
      </c>
      <c r="D19" s="2">
        <f t="shared" si="0"/>
        <v>1.0032405429153308</v>
      </c>
      <c r="E19" s="1">
        <f t="shared" si="2"/>
        <v>0.7480393773359648</v>
      </c>
      <c r="G19" s="3" t="s">
        <v>15</v>
      </c>
    </row>
    <row r="20" spans="1:7" ht="15.75">
      <c r="A20" s="1">
        <v>3.75</v>
      </c>
      <c r="B20" s="1">
        <v>0.8979</v>
      </c>
      <c r="C20" s="1">
        <f t="shared" si="1"/>
        <v>0.8727340182592274</v>
      </c>
      <c r="D20" s="2">
        <f t="shared" si="0"/>
        <v>1.0118795023102105</v>
      </c>
      <c r="E20" s="1">
        <f t="shared" si="2"/>
        <v>3.7128192677781904</v>
      </c>
      <c r="G20" s="3">
        <v>0.18</v>
      </c>
    </row>
    <row r="21" spans="1:7" ht="15.75">
      <c r="A21" s="1">
        <v>5.75</v>
      </c>
      <c r="B21" s="1">
        <v>1.2351</v>
      </c>
      <c r="C21" s="1">
        <f t="shared" si="1"/>
        <v>1.2008039508462587</v>
      </c>
      <c r="D21" s="2">
        <f t="shared" si="0"/>
        <v>1.017299272630173</v>
      </c>
      <c r="E21" s="1">
        <f t="shared" si="2"/>
        <v>5.67880907412997</v>
      </c>
      <c r="G21" s="3" t="s">
        <v>16</v>
      </c>
    </row>
    <row r="22" spans="1:7" ht="15.75">
      <c r="A22" s="1">
        <v>8.75</v>
      </c>
      <c r="B22" s="1">
        <v>0.9481</v>
      </c>
      <c r="C22" s="1">
        <f t="shared" si="1"/>
        <v>0.9221427473548873</v>
      </c>
      <c r="D22" s="2">
        <f t="shared" si="0"/>
        <v>1.0249478557425404</v>
      </c>
      <c r="E22" s="1">
        <f t="shared" si="2"/>
        <v>8.605787244962475</v>
      </c>
      <c r="G22" s="3">
        <v>37</v>
      </c>
    </row>
    <row r="23" spans="1:5" ht="15.75">
      <c r="A23" s="1">
        <v>9.85</v>
      </c>
      <c r="B23" s="1">
        <v>1.0181</v>
      </c>
      <c r="C23" s="1">
        <f t="shared" si="1"/>
        <v>0.9903717330126659</v>
      </c>
      <c r="D23" s="2">
        <f t="shared" si="0"/>
        <v>1.027613958803249</v>
      </c>
      <c r="E23" s="1">
        <f t="shared" si="2"/>
        <v>9.676228134341839</v>
      </c>
    </row>
    <row r="24" spans="1:5" ht="15.75">
      <c r="A24" s="1">
        <v>11.69</v>
      </c>
      <c r="B24" s="1">
        <v>1.1847</v>
      </c>
      <c r="C24" s="1">
        <f t="shared" si="1"/>
        <v>1.1527174578604817</v>
      </c>
      <c r="D24" s="2">
        <f t="shared" si="0"/>
        <v>1.0319147429085778</v>
      </c>
      <c r="E24" s="1">
        <f t="shared" si="2"/>
        <v>11.459321178263021</v>
      </c>
    </row>
    <row r="25" spans="1:5" ht="15.75">
      <c r="A25" s="1">
        <v>12.85</v>
      </c>
      <c r="B25" s="1">
        <v>0.9248</v>
      </c>
      <c r="C25" s="1">
        <f t="shared" si="1"/>
        <v>0.8999731371162265</v>
      </c>
      <c r="D25" s="2">
        <f t="shared" si="0"/>
        <v>1.0345269645369257</v>
      </c>
      <c r="E25" s="1">
        <f t="shared" si="2"/>
        <v>12.580606596395393</v>
      </c>
    </row>
    <row r="26" spans="1:7" ht="15.75">
      <c r="A26" s="1">
        <v>14.24</v>
      </c>
      <c r="B26" s="1">
        <v>1.0145</v>
      </c>
      <c r="C26" s="1">
        <f t="shared" si="1"/>
        <v>0.9874482381745475</v>
      </c>
      <c r="D26" s="2">
        <f t="shared" si="0"/>
        <v>1.0375594145425031</v>
      </c>
      <c r="E26" s="1">
        <f t="shared" si="2"/>
        <v>13.92028891291401</v>
      </c>
      <c r="G26" s="16" t="s">
        <v>17</v>
      </c>
    </row>
    <row r="27" spans="1:5" ht="15.75">
      <c r="A27" s="1">
        <v>15.25</v>
      </c>
      <c r="B27" s="1">
        <v>1.1043</v>
      </c>
      <c r="C27" s="1">
        <f t="shared" si="1"/>
        <v>1.074998575704125</v>
      </c>
      <c r="D27" s="2">
        <f t="shared" si="0"/>
        <v>1.0396977976661135</v>
      </c>
      <c r="E27" s="1">
        <f t="shared" si="2"/>
        <v>14.891725038168119</v>
      </c>
    </row>
    <row r="28" spans="1:9" ht="15.75">
      <c r="A28" s="1">
        <v>15.85</v>
      </c>
      <c r="B28" s="1">
        <v>1.0103</v>
      </c>
      <c r="C28" s="1">
        <f t="shared" si="1"/>
        <v>0.9835714986023079</v>
      </c>
      <c r="D28" s="2">
        <f t="shared" si="0"/>
        <v>1.0409427843928718</v>
      </c>
      <c r="E28" s="1">
        <f t="shared" si="2"/>
        <v>15.468125594467617</v>
      </c>
      <c r="G28" s="3" t="s">
        <v>18</v>
      </c>
      <c r="I28" s="1">
        <v>2090.7</v>
      </c>
    </row>
    <row r="29" spans="1:9" ht="15.75">
      <c r="A29" s="1">
        <v>18.25</v>
      </c>
      <c r="B29" s="1">
        <v>0.9807</v>
      </c>
      <c r="C29" s="1">
        <f t="shared" si="1"/>
        <v>0.9550603014603558</v>
      </c>
      <c r="D29" s="2">
        <f t="shared" si="0"/>
        <v>1.045739545779103</v>
      </c>
      <c r="E29" s="1">
        <f t="shared" si="2"/>
        <v>17.763152123479617</v>
      </c>
      <c r="G29" s="3" t="s">
        <v>19</v>
      </c>
      <c r="I29" s="1">
        <v>1.8</v>
      </c>
    </row>
    <row r="30" spans="1:9" ht="15.75">
      <c r="A30" s="1">
        <v>18.4</v>
      </c>
      <c r="B30" s="1">
        <v>0.8615</v>
      </c>
      <c r="C30" s="1">
        <f t="shared" si="1"/>
        <v>0.8389934842646392</v>
      </c>
      <c r="D30" s="2">
        <f t="shared" si="0"/>
        <v>1.0460298443983962</v>
      </c>
      <c r="E30" s="1">
        <f t="shared" si="2"/>
        <v>17.906551473702045</v>
      </c>
      <c r="G30" s="3" t="s">
        <v>20</v>
      </c>
      <c r="I30" s="1">
        <f>G3</f>
        <v>2.942267428347364</v>
      </c>
    </row>
    <row r="31" spans="1:9" ht="15.75">
      <c r="A31" s="1">
        <v>19.35</v>
      </c>
      <c r="B31" s="1">
        <v>1.0876</v>
      </c>
      <c r="C31" s="1">
        <f t="shared" si="1"/>
        <v>1.059320865480967</v>
      </c>
      <c r="D31" s="2">
        <f t="shared" si="0"/>
        <v>1.0478431443284788</v>
      </c>
      <c r="E31" s="1">
        <f t="shared" si="2"/>
        <v>18.81317571907879</v>
      </c>
      <c r="G31" s="3" t="s">
        <v>21</v>
      </c>
      <c r="I31" s="1">
        <f>F9/1000</f>
        <v>0.05139232908461399</v>
      </c>
    </row>
    <row r="32" spans="1:9" ht="15.75">
      <c r="A32" s="1">
        <v>21.25</v>
      </c>
      <c r="B32" s="1">
        <v>0.9858</v>
      </c>
      <c r="C32" s="1">
        <f t="shared" si="1"/>
        <v>0.9604110842437636</v>
      </c>
      <c r="D32" s="2">
        <f t="shared" si="0"/>
        <v>1.051341865310378</v>
      </c>
      <c r="E32" s="1">
        <f t="shared" si="2"/>
        <v>20.620389968498106</v>
      </c>
      <c r="G32" s="3" t="s">
        <v>22</v>
      </c>
      <c r="I32" s="1">
        <v>15</v>
      </c>
    </row>
    <row r="33" spans="1:5" ht="15.75">
      <c r="A33" s="1">
        <v>22.35</v>
      </c>
      <c r="B33" s="1">
        <v>0.978</v>
      </c>
      <c r="C33" s="1">
        <f aca="true" t="shared" si="3" ref="C33:C96">B33*(1+($I$28+$I$29*A33)/(1282900)+($I$30+A33*$I$31-$I$32)/400)</f>
        <v>0.9529516994626844</v>
      </c>
      <c r="D33" s="2">
        <f aca="true" t="shared" si="4" ref="D33:D96">$G$18^(1-$G$20*EXP(-A33/$G$22))*0.6^($G$20*EXP(-A33/$G$22))</f>
        <v>1.0532918725671292</v>
      </c>
      <c r="E33" s="1">
        <f aca="true" t="shared" si="5" ref="E33:E96">E32+(A33-A32)/D33</f>
        <v>21.66473487293474</v>
      </c>
    </row>
    <row r="34" spans="1:5" ht="15.75">
      <c r="A34" s="1">
        <v>23.8</v>
      </c>
      <c r="B34" s="1">
        <v>0.8138</v>
      </c>
      <c r="C34" s="1">
        <f t="shared" si="3"/>
        <v>0.7931104146236078</v>
      </c>
      <c r="D34" s="2">
        <f t="shared" si="4"/>
        <v>1.0557805733307128</v>
      </c>
      <c r="E34" s="1">
        <f t="shared" si="5"/>
        <v>23.03812631110605</v>
      </c>
    </row>
    <row r="35" spans="1:5" ht="15.75">
      <c r="A35" s="1">
        <v>24.75</v>
      </c>
      <c r="B35" s="1">
        <v>0.9483</v>
      </c>
      <c r="C35" s="1">
        <f t="shared" si="3"/>
        <v>0.9243079740638864</v>
      </c>
      <c r="D35" s="2">
        <f t="shared" si="4"/>
        <v>1.0573620567036992</v>
      </c>
      <c r="E35" s="1">
        <f t="shared" si="5"/>
        <v>23.936588662745187</v>
      </c>
    </row>
    <row r="36" spans="1:5" ht="15.75">
      <c r="A36" s="1">
        <v>25.35</v>
      </c>
      <c r="B36" s="1">
        <v>1.1094</v>
      </c>
      <c r="C36" s="1">
        <f t="shared" si="3"/>
        <v>1.0814185938740744</v>
      </c>
      <c r="D36" s="2">
        <f t="shared" si="4"/>
        <v>1.058341353695845</v>
      </c>
      <c r="E36" s="1">
        <f t="shared" si="5"/>
        <v>24.50351350027963</v>
      </c>
    </row>
    <row r="37" spans="1:5" ht="15.75">
      <c r="A37" s="1">
        <v>27.75</v>
      </c>
      <c r="B37" s="1">
        <v>1.0425</v>
      </c>
      <c r="C37" s="1">
        <f t="shared" si="3"/>
        <v>1.0165309223722536</v>
      </c>
      <c r="D37" s="2">
        <f t="shared" si="4"/>
        <v>1.0621119736281568</v>
      </c>
      <c r="E37" s="1">
        <f t="shared" si="5"/>
        <v>26.763162256334642</v>
      </c>
    </row>
    <row r="38" spans="1:5" ht="15.75">
      <c r="A38" s="1">
        <v>28.85</v>
      </c>
      <c r="B38" s="1">
        <v>1.079</v>
      </c>
      <c r="C38" s="1">
        <f t="shared" si="3"/>
        <v>1.0522758524690994</v>
      </c>
      <c r="D38" s="2">
        <f t="shared" si="4"/>
        <v>1.0637643263117282</v>
      </c>
      <c r="E38" s="1">
        <f t="shared" si="5"/>
        <v>27.797225885648015</v>
      </c>
    </row>
    <row r="39" spans="1:5" ht="15.75">
      <c r="A39" s="1">
        <v>30.75</v>
      </c>
      <c r="B39" s="1">
        <v>1.1461</v>
      </c>
      <c r="C39" s="1">
        <f t="shared" si="3"/>
        <v>1.1179967861528401</v>
      </c>
      <c r="D39" s="2">
        <f t="shared" si="4"/>
        <v>1.0665108694370324</v>
      </c>
      <c r="E39" s="1">
        <f t="shared" si="5"/>
        <v>29.578736092855685</v>
      </c>
    </row>
    <row r="40" spans="1:5" ht="15.75">
      <c r="A40" s="1">
        <v>31.85</v>
      </c>
      <c r="B40" s="1">
        <v>1.3054</v>
      </c>
      <c r="C40" s="1">
        <f t="shared" si="3"/>
        <v>1.2735771386204635</v>
      </c>
      <c r="D40" s="2">
        <f t="shared" si="4"/>
        <v>1.0680407529667</v>
      </c>
      <c r="E40" s="1">
        <f t="shared" si="5"/>
        <v>30.608659339646156</v>
      </c>
    </row>
    <row r="41" spans="1:5" ht="15.75">
      <c r="A41" s="1">
        <v>33.3</v>
      </c>
      <c r="B41" s="1">
        <v>1.0579</v>
      </c>
      <c r="C41" s="1">
        <f t="shared" si="3"/>
        <v>1.0323098955754668</v>
      </c>
      <c r="D41" s="2">
        <f t="shared" si="4"/>
        <v>1.0699923387433363</v>
      </c>
      <c r="E41" s="1">
        <f t="shared" si="5"/>
        <v>31.963809229507014</v>
      </c>
    </row>
    <row r="42" spans="1:5" ht="15.75">
      <c r="A42" s="1">
        <v>34.25</v>
      </c>
      <c r="B42" s="1">
        <v>1.0889</v>
      </c>
      <c r="C42" s="1">
        <f t="shared" si="3"/>
        <v>1.062694379170227</v>
      </c>
      <c r="D42" s="2">
        <f t="shared" si="4"/>
        <v>1.071231962733473</v>
      </c>
      <c r="E42" s="1">
        <f t="shared" si="5"/>
        <v>32.85063863065359</v>
      </c>
    </row>
    <row r="43" spans="1:5" ht="15.75">
      <c r="A43" s="1">
        <v>34.85</v>
      </c>
      <c r="B43" s="1">
        <v>1.0451</v>
      </c>
      <c r="C43" s="1">
        <f t="shared" si="3"/>
        <v>1.0200299211362938</v>
      </c>
      <c r="D43" s="2">
        <f t="shared" si="4"/>
        <v>1.0719993607143379</v>
      </c>
      <c r="E43" s="1">
        <f t="shared" si="5"/>
        <v>33.410340456968285</v>
      </c>
    </row>
    <row r="44" spans="1:5" ht="15.75">
      <c r="A44" s="1">
        <v>37.25</v>
      </c>
      <c r="B44" s="1">
        <v>0.9604</v>
      </c>
      <c r="C44" s="1">
        <f t="shared" si="3"/>
        <v>0.9376610997513636</v>
      </c>
      <c r="D44" s="2">
        <f t="shared" si="4"/>
        <v>1.0749525991305906</v>
      </c>
      <c r="E44" s="1">
        <f t="shared" si="5"/>
        <v>35.6429970428876</v>
      </c>
    </row>
    <row r="45" spans="1:5" ht="15.75">
      <c r="A45" s="1">
        <v>37.4</v>
      </c>
      <c r="B45" s="1">
        <v>0.9457</v>
      </c>
      <c r="C45" s="1">
        <f t="shared" si="3"/>
        <v>0.9233275688226905</v>
      </c>
      <c r="D45" s="2">
        <f t="shared" si="4"/>
        <v>1.0751311534911117</v>
      </c>
      <c r="E45" s="1">
        <f t="shared" si="5"/>
        <v>35.78251490497627</v>
      </c>
    </row>
    <row r="46" spans="1:5" ht="15.75">
      <c r="A46" s="1">
        <v>38.35</v>
      </c>
      <c r="B46" s="1">
        <v>1.1738</v>
      </c>
      <c r="C46" s="1">
        <f t="shared" si="3"/>
        <v>1.1461762404375249</v>
      </c>
      <c r="D46" s="2">
        <f t="shared" si="4"/>
        <v>1.0762460122481816</v>
      </c>
      <c r="E46" s="1">
        <f t="shared" si="5"/>
        <v>36.66521271680419</v>
      </c>
    </row>
    <row r="47" spans="1:5" ht="15.75">
      <c r="A47" s="1">
        <v>40.25</v>
      </c>
      <c r="B47" s="1">
        <v>0.9705</v>
      </c>
      <c r="C47" s="1">
        <f t="shared" si="3"/>
        <v>0.9479001241672501</v>
      </c>
      <c r="D47" s="2">
        <f t="shared" si="4"/>
        <v>1.078394919501748</v>
      </c>
      <c r="E47" s="1">
        <f t="shared" si="5"/>
        <v>38.42709045346662</v>
      </c>
    </row>
    <row r="48" spans="1:5" ht="15.75">
      <c r="A48" s="1">
        <v>41.35</v>
      </c>
      <c r="B48" s="1">
        <v>1.0362</v>
      </c>
      <c r="C48" s="1">
        <f t="shared" si="3"/>
        <v>1.0122182232007806</v>
      </c>
      <c r="D48" s="2">
        <f t="shared" si="4"/>
        <v>1.0795913634955139</v>
      </c>
      <c r="E48" s="1">
        <f t="shared" si="5"/>
        <v>39.44599449178572</v>
      </c>
    </row>
    <row r="49" spans="1:5" ht="15.75">
      <c r="A49" s="1">
        <v>42.8</v>
      </c>
      <c r="B49" s="1">
        <v>1.1153</v>
      </c>
      <c r="C49" s="1">
        <f t="shared" si="3"/>
        <v>1.0896975818338799</v>
      </c>
      <c r="D49" s="2">
        <f t="shared" si="4"/>
        <v>1.0811170362390203</v>
      </c>
      <c r="E49" s="1">
        <f t="shared" si="5"/>
        <v>40.78719988527784</v>
      </c>
    </row>
    <row r="50" spans="1:5" ht="15.75">
      <c r="A50" s="1">
        <v>43.75</v>
      </c>
      <c r="B50" s="1">
        <v>1.1633</v>
      </c>
      <c r="C50" s="1">
        <f t="shared" si="3"/>
        <v>1.1367392506576233</v>
      </c>
      <c r="D50" s="2">
        <f t="shared" si="4"/>
        <v>1.082085798091239</v>
      </c>
      <c r="E50" s="1">
        <f t="shared" si="5"/>
        <v>41.66513396562135</v>
      </c>
    </row>
    <row r="51" spans="1:5" ht="15.75">
      <c r="A51" s="1">
        <v>44.35</v>
      </c>
      <c r="B51" s="1">
        <v>1.0275</v>
      </c>
      <c r="C51" s="1">
        <f t="shared" si="3"/>
        <v>1.004119942801396</v>
      </c>
      <c r="D51" s="2">
        <f t="shared" si="4"/>
        <v>1.0826853897301079</v>
      </c>
      <c r="E51" s="1">
        <f t="shared" si="5"/>
        <v>42.21931157408577</v>
      </c>
    </row>
    <row r="52" spans="1:5" ht="15.75">
      <c r="A52" s="1">
        <v>46.75</v>
      </c>
      <c r="B52" s="1">
        <v>1.1521</v>
      </c>
      <c r="C52" s="1">
        <f t="shared" si="3"/>
        <v>1.1262438894918452</v>
      </c>
      <c r="D52" s="2">
        <f t="shared" si="4"/>
        <v>1.0849919397934247</v>
      </c>
      <c r="E52" s="1">
        <f t="shared" si="5"/>
        <v>44.43130957331233</v>
      </c>
    </row>
    <row r="53" spans="1:5" ht="15.75">
      <c r="A53" s="1">
        <v>46.9</v>
      </c>
      <c r="B53" s="1">
        <v>0.9312</v>
      </c>
      <c r="C53" s="1">
        <f t="shared" si="3"/>
        <v>0.9103196002977437</v>
      </c>
      <c r="D53" s="2">
        <f t="shared" si="4"/>
        <v>1.0851313489978078</v>
      </c>
      <c r="E53" s="1">
        <f t="shared" si="5"/>
        <v>44.56954168699934</v>
      </c>
    </row>
    <row r="54" spans="1:5" ht="15.75">
      <c r="A54" s="1">
        <v>47.85</v>
      </c>
      <c r="B54" s="1">
        <v>0.9811</v>
      </c>
      <c r="C54" s="1">
        <f t="shared" si="3"/>
        <v>0.9592217447602837</v>
      </c>
      <c r="D54" s="2">
        <f t="shared" si="4"/>
        <v>1.086001674482858</v>
      </c>
      <c r="E54" s="1">
        <f t="shared" si="5"/>
        <v>45.44431013563214</v>
      </c>
    </row>
    <row r="55" spans="1:5" ht="15.75">
      <c r="A55" s="1">
        <v>49.75</v>
      </c>
      <c r="B55" s="1">
        <v>1.0475</v>
      </c>
      <c r="C55" s="1">
        <f t="shared" si="3"/>
        <v>1.0243995447756138</v>
      </c>
      <c r="D55" s="2">
        <f t="shared" si="4"/>
        <v>1.087678664426477</v>
      </c>
      <c r="E55" s="1">
        <f t="shared" si="5"/>
        <v>47.1911495856841</v>
      </c>
    </row>
    <row r="56" spans="1:5" ht="15.75">
      <c r="A56" s="1">
        <v>50.85</v>
      </c>
      <c r="B56" s="1">
        <v>0.9527</v>
      </c>
      <c r="C56" s="1">
        <f t="shared" si="3"/>
        <v>0.9318262779638641</v>
      </c>
      <c r="D56" s="2">
        <f t="shared" si="4"/>
        <v>1.0886120317116839</v>
      </c>
      <c r="E56" s="1">
        <f t="shared" si="5"/>
        <v>48.20161058368576</v>
      </c>
    </row>
    <row r="57" spans="1:5" ht="15.75">
      <c r="A57" s="1">
        <v>52.3</v>
      </c>
      <c r="B57" s="1">
        <v>0.9955</v>
      </c>
      <c r="C57" s="1">
        <f t="shared" si="3"/>
        <v>0.973876011195835</v>
      </c>
      <c r="D57" s="2">
        <f t="shared" si="4"/>
        <v>1.0898018965166911</v>
      </c>
      <c r="E57" s="1">
        <f t="shared" si="5"/>
        <v>49.53212762961365</v>
      </c>
    </row>
    <row r="58" spans="1:5" ht="15.75">
      <c r="A58" s="1">
        <v>53.25</v>
      </c>
      <c r="B58" s="1">
        <v>0.9427</v>
      </c>
      <c r="C58" s="1">
        <f t="shared" si="3"/>
        <v>0.9223392383587368</v>
      </c>
      <c r="D58" s="2">
        <f t="shared" si="4"/>
        <v>1.090557231826133</v>
      </c>
      <c r="E58" s="1">
        <f t="shared" si="5"/>
        <v>50.40324192996928</v>
      </c>
    </row>
    <row r="59" spans="1:5" ht="15.75">
      <c r="A59" s="1">
        <v>53.85</v>
      </c>
      <c r="B59" s="1">
        <v>1.2773</v>
      </c>
      <c r="C59" s="1">
        <f t="shared" si="3"/>
        <v>1.2498119718979739</v>
      </c>
      <c r="D59" s="2">
        <f t="shared" si="4"/>
        <v>1.091024651565933</v>
      </c>
      <c r="E59" s="1">
        <f t="shared" si="5"/>
        <v>50.95318367430919</v>
      </c>
    </row>
    <row r="60" spans="1:5" ht="15.75">
      <c r="A60" s="1">
        <v>56.25</v>
      </c>
      <c r="B60" s="1">
        <v>1.1917</v>
      </c>
      <c r="C60" s="1">
        <f t="shared" si="3"/>
        <v>1.1664255978847198</v>
      </c>
      <c r="D60" s="2">
        <f t="shared" si="4"/>
        <v>1.0928222076669123</v>
      </c>
      <c r="E60" s="1">
        <f t="shared" si="5"/>
        <v>53.14933230961539</v>
      </c>
    </row>
    <row r="61" spans="1:5" ht="15.75">
      <c r="A61" s="1">
        <v>56.4</v>
      </c>
      <c r="B61" s="1">
        <v>1.2315</v>
      </c>
      <c r="C61" s="1">
        <f t="shared" si="3"/>
        <v>1.205405484616539</v>
      </c>
      <c r="D61" s="2">
        <f t="shared" si="4"/>
        <v>1.092930825238361</v>
      </c>
      <c r="E61" s="1">
        <f t="shared" si="5"/>
        <v>53.28657795822932</v>
      </c>
    </row>
    <row r="62" spans="1:5" ht="15.75">
      <c r="A62" s="1">
        <v>57.35</v>
      </c>
      <c r="B62" s="1">
        <v>0.967</v>
      </c>
      <c r="C62" s="1">
        <f t="shared" si="3"/>
        <v>0.9466293492026462</v>
      </c>
      <c r="D62" s="2">
        <f t="shared" si="4"/>
        <v>1.0936088485035762</v>
      </c>
      <c r="E62" s="1">
        <f t="shared" si="5"/>
        <v>54.15526149284037</v>
      </c>
    </row>
    <row r="63" spans="1:5" ht="15.75">
      <c r="A63" s="1">
        <v>59.25</v>
      </c>
      <c r="B63" s="1">
        <v>0.9422</v>
      </c>
      <c r="C63" s="1">
        <f t="shared" si="3"/>
        <v>0.9225842971610702</v>
      </c>
      <c r="D63" s="2">
        <f t="shared" si="4"/>
        <v>1.094914953369203</v>
      </c>
      <c r="E63" s="1">
        <f t="shared" si="5"/>
        <v>55.8905560873232</v>
      </c>
    </row>
    <row r="64" spans="1:5" ht="15.75">
      <c r="A64" s="1">
        <v>60.35</v>
      </c>
      <c r="B64" s="1">
        <v>1.0747</v>
      </c>
      <c r="C64" s="1">
        <f t="shared" si="3"/>
        <v>1.0524793187326609</v>
      </c>
      <c r="D64" s="2">
        <f t="shared" si="4"/>
        <v>1.0956416984932251</v>
      </c>
      <c r="E64" s="1">
        <f t="shared" si="5"/>
        <v>56.894533940222345</v>
      </c>
    </row>
    <row r="65" spans="1:5" ht="15.75">
      <c r="A65" s="1">
        <v>61.8</v>
      </c>
      <c r="B65" s="1">
        <v>1.1756</v>
      </c>
      <c r="C65" s="1">
        <f t="shared" si="3"/>
        <v>1.1515144957343753</v>
      </c>
      <c r="D65" s="2">
        <f t="shared" si="4"/>
        <v>1.096567955004968</v>
      </c>
      <c r="E65" s="1">
        <f t="shared" si="5"/>
        <v>58.21684141180392</v>
      </c>
    </row>
    <row r="66" spans="1:5" ht="15.75">
      <c r="A66" s="1">
        <v>62.75</v>
      </c>
      <c r="B66" s="1">
        <v>0.993</v>
      </c>
      <c r="C66" s="1">
        <f t="shared" si="3"/>
        <v>0.9727781012215748</v>
      </c>
      <c r="D66" s="2">
        <f t="shared" si="4"/>
        <v>1.0971558309137555</v>
      </c>
      <c r="E66" s="1">
        <f t="shared" si="5"/>
        <v>59.082716589451934</v>
      </c>
    </row>
    <row r="67" spans="1:5" ht="15.75">
      <c r="A67" s="1">
        <v>63.35</v>
      </c>
      <c r="B67" s="1">
        <v>0.9198</v>
      </c>
      <c r="C67" s="1">
        <f t="shared" si="3"/>
        <v>0.901140459279652</v>
      </c>
      <c r="D67" s="2">
        <f t="shared" si="4"/>
        <v>1.0975195765467896</v>
      </c>
      <c r="E67" s="1">
        <f t="shared" si="5"/>
        <v>59.629403876696344</v>
      </c>
    </row>
    <row r="68" spans="1:5" ht="15.75">
      <c r="A68" s="1">
        <v>65.75</v>
      </c>
      <c r="B68" s="1">
        <v>0.972</v>
      </c>
      <c r="C68" s="1">
        <f t="shared" si="3"/>
        <v>0.9525844961046105</v>
      </c>
      <c r="D68" s="2">
        <f t="shared" si="4"/>
        <v>1.0989181045129368</v>
      </c>
      <c r="E68" s="1">
        <f t="shared" si="5"/>
        <v>61.813370079586164</v>
      </c>
    </row>
    <row r="69" spans="1:5" ht="15.75">
      <c r="A69" s="1">
        <v>65.9</v>
      </c>
      <c r="B69" s="1">
        <v>1.1384</v>
      </c>
      <c r="C69" s="1">
        <f t="shared" si="3"/>
        <v>1.1156828686501472</v>
      </c>
      <c r="D69" s="2">
        <f t="shared" si="4"/>
        <v>1.0990025940586607</v>
      </c>
      <c r="E69" s="1">
        <f t="shared" si="5"/>
        <v>61.94985747352948</v>
      </c>
    </row>
    <row r="70" spans="1:5" ht="15.75">
      <c r="A70" s="1">
        <v>66.85</v>
      </c>
      <c r="B70" s="1">
        <v>1.2934</v>
      </c>
      <c r="C70" s="1">
        <f t="shared" si="3"/>
        <v>1.2677493869594312</v>
      </c>
      <c r="D70" s="2">
        <f t="shared" si="4"/>
        <v>1.0995299600236792</v>
      </c>
      <c r="E70" s="1">
        <f t="shared" si="5"/>
        <v>62.81386303457806</v>
      </c>
    </row>
    <row r="71" spans="1:5" ht="15.75">
      <c r="A71" s="1">
        <v>68.75</v>
      </c>
      <c r="B71" s="1">
        <v>0.94</v>
      </c>
      <c r="C71" s="1">
        <f t="shared" si="3"/>
        <v>0.9215899622292288</v>
      </c>
      <c r="D71" s="2">
        <f t="shared" si="4"/>
        <v>1.1005456387482802</v>
      </c>
      <c r="E71" s="1">
        <f t="shared" si="5"/>
        <v>64.54027939852004</v>
      </c>
    </row>
    <row r="72" spans="1:5" ht="15.75">
      <c r="A72" s="1">
        <v>69.85</v>
      </c>
      <c r="B72" s="1">
        <v>1.0136</v>
      </c>
      <c r="C72" s="1">
        <f t="shared" si="3"/>
        <v>0.9938933107883894</v>
      </c>
      <c r="D72" s="2">
        <f t="shared" si="4"/>
        <v>1.1011106656481358</v>
      </c>
      <c r="E72" s="1">
        <f t="shared" si="5"/>
        <v>65.53927072093404</v>
      </c>
    </row>
    <row r="73" spans="1:5" ht="15.75">
      <c r="A73" s="1">
        <v>71.3</v>
      </c>
      <c r="B73" s="1">
        <v>1.23</v>
      </c>
      <c r="C73" s="1">
        <f t="shared" si="3"/>
        <v>1.20631765055863</v>
      </c>
      <c r="D73" s="2">
        <f t="shared" si="4"/>
        <v>1.1018306848705908</v>
      </c>
      <c r="E73" s="1">
        <f t="shared" si="5"/>
        <v>66.85526238817492</v>
      </c>
    </row>
    <row r="74" spans="1:5" ht="15.75">
      <c r="A74" s="1">
        <v>72.25</v>
      </c>
      <c r="B74" s="1">
        <v>1.2</v>
      </c>
      <c r="C74" s="1">
        <f t="shared" si="3"/>
        <v>1.177043336476709</v>
      </c>
      <c r="D74" s="2">
        <f t="shared" si="4"/>
        <v>1.1022875947797026</v>
      </c>
      <c r="E74" s="1">
        <f t="shared" si="5"/>
        <v>67.71710643368453</v>
      </c>
    </row>
    <row r="75" spans="1:5" ht="15.75">
      <c r="A75" s="1">
        <v>72.4</v>
      </c>
      <c r="B75" s="1">
        <v>1.0499</v>
      </c>
      <c r="C75" s="1">
        <f t="shared" si="3"/>
        <v>1.0298352872374417</v>
      </c>
      <c r="D75" s="2">
        <f t="shared" si="4"/>
        <v>1.102358689098987</v>
      </c>
      <c r="E75" s="1">
        <f t="shared" si="5"/>
        <v>67.85317829621287</v>
      </c>
    </row>
    <row r="76" spans="1:5" ht="15.75">
      <c r="A76" s="1">
        <v>75.25</v>
      </c>
      <c r="B76" s="1">
        <v>1.1</v>
      </c>
      <c r="C76" s="1">
        <f t="shared" si="3"/>
        <v>1.0793850086201155</v>
      </c>
      <c r="D76" s="2">
        <f t="shared" si="4"/>
        <v>1.1036569400337777</v>
      </c>
      <c r="E76" s="1">
        <f t="shared" si="5"/>
        <v>70.43550247378998</v>
      </c>
    </row>
    <row r="77" spans="1:5" ht="15.75">
      <c r="A77" s="1">
        <v>76.35</v>
      </c>
      <c r="B77" s="1">
        <v>1.188</v>
      </c>
      <c r="C77" s="1">
        <f t="shared" si="3"/>
        <v>1.165905541582245</v>
      </c>
      <c r="D77" s="2">
        <f t="shared" si="4"/>
        <v>1.1041322558120075</v>
      </c>
      <c r="E77" s="1">
        <f t="shared" si="5"/>
        <v>71.43175993679746</v>
      </c>
    </row>
    <row r="78" spans="1:5" ht="15.75">
      <c r="A78" s="1">
        <v>76.35</v>
      </c>
      <c r="B78" s="1">
        <v>1.0649</v>
      </c>
      <c r="C78" s="1">
        <f t="shared" si="3"/>
        <v>1.0450949589485965</v>
      </c>
      <c r="D78" s="2">
        <f t="shared" si="4"/>
        <v>1.1041322558120075</v>
      </c>
      <c r="E78" s="1">
        <f t="shared" si="5"/>
        <v>71.43175993679746</v>
      </c>
    </row>
    <row r="79" spans="1:5" ht="15.75">
      <c r="A79" s="1">
        <v>78.25</v>
      </c>
      <c r="B79" s="1">
        <v>1.23</v>
      </c>
      <c r="C79" s="1">
        <f t="shared" si="3"/>
        <v>1.2074279630254496</v>
      </c>
      <c r="D79" s="2">
        <f t="shared" si="4"/>
        <v>1.1049211466924735</v>
      </c>
      <c r="E79" s="1">
        <f t="shared" si="5"/>
        <v>73.15133966037101</v>
      </c>
    </row>
    <row r="80" spans="1:5" ht="15.75">
      <c r="A80" s="1">
        <v>79.35</v>
      </c>
      <c r="B80" s="1">
        <v>1.1794</v>
      </c>
      <c r="C80" s="1">
        <f t="shared" si="3"/>
        <v>1.1579250398247178</v>
      </c>
      <c r="D80" s="2">
        <f t="shared" si="4"/>
        <v>1.1053599390648206</v>
      </c>
      <c r="E80" s="1">
        <f t="shared" si="5"/>
        <v>74.1464906162946</v>
      </c>
    </row>
    <row r="81" spans="1:5" ht="15.75">
      <c r="A81" s="1">
        <v>79.35</v>
      </c>
      <c r="B81" s="1">
        <v>1.8479</v>
      </c>
      <c r="C81" s="1">
        <f t="shared" si="3"/>
        <v>1.814252739606661</v>
      </c>
      <c r="D81" s="2">
        <f t="shared" si="4"/>
        <v>1.1053599390648206</v>
      </c>
      <c r="E81" s="1">
        <f t="shared" si="5"/>
        <v>74.1464906162946</v>
      </c>
    </row>
    <row r="82" spans="1:5" ht="15.75">
      <c r="A82" s="1">
        <v>80.9</v>
      </c>
      <c r="B82" s="1">
        <v>1.05</v>
      </c>
      <c r="C82" s="1">
        <f t="shared" si="3"/>
        <v>1.0310925898832715</v>
      </c>
      <c r="D82" s="2">
        <f t="shared" si="4"/>
        <v>1.1059567885812196</v>
      </c>
      <c r="E82" s="1">
        <f t="shared" si="5"/>
        <v>75.54799202756442</v>
      </c>
    </row>
    <row r="83" spans="1:5" ht="15.75">
      <c r="A83" s="1">
        <v>81.75</v>
      </c>
      <c r="B83" s="1">
        <v>1.34</v>
      </c>
      <c r="C83" s="1">
        <f t="shared" si="3"/>
        <v>1.316018481034731</v>
      </c>
      <c r="D83" s="2">
        <f t="shared" si="4"/>
        <v>1.1062737629046626</v>
      </c>
      <c r="E83" s="1">
        <f t="shared" si="5"/>
        <v>76.31633710497836</v>
      </c>
    </row>
    <row r="84" spans="1:5" ht="15.75">
      <c r="A84" s="1">
        <v>82.35</v>
      </c>
      <c r="B84" s="1">
        <v>1.0194</v>
      </c>
      <c r="C84" s="1">
        <f t="shared" si="3"/>
        <v>1.001235591115303</v>
      </c>
      <c r="D84" s="2">
        <f t="shared" si="4"/>
        <v>1.1064932187184262</v>
      </c>
      <c r="E84" s="1">
        <f t="shared" si="5"/>
        <v>76.85859076713359</v>
      </c>
    </row>
    <row r="85" spans="1:5" ht="15.75">
      <c r="A85" s="1">
        <v>84.4</v>
      </c>
      <c r="B85" s="1">
        <v>1.0322</v>
      </c>
      <c r="C85" s="1">
        <f t="shared" si="3"/>
        <v>1.0140823470458076</v>
      </c>
      <c r="D85" s="2">
        <f t="shared" si="4"/>
        <v>1.1072170429779318</v>
      </c>
      <c r="E85" s="1">
        <f t="shared" si="5"/>
        <v>78.71007960845995</v>
      </c>
    </row>
    <row r="86" spans="1:5" ht="15.75">
      <c r="A86" s="1">
        <v>84.75</v>
      </c>
      <c r="B86" s="1">
        <v>1.42</v>
      </c>
      <c r="C86" s="1">
        <f t="shared" si="3"/>
        <v>1.3951400539471146</v>
      </c>
      <c r="D86" s="2">
        <f t="shared" si="4"/>
        <v>1.1073367097636813</v>
      </c>
      <c r="E86" s="1">
        <f t="shared" si="5"/>
        <v>79.02615329852544</v>
      </c>
    </row>
    <row r="87" spans="1:5" ht="15.75">
      <c r="A87" s="1">
        <v>85.85</v>
      </c>
      <c r="B87" s="1">
        <v>1.0203</v>
      </c>
      <c r="C87" s="1">
        <f t="shared" si="3"/>
        <v>1.0025833761414906</v>
      </c>
      <c r="D87" s="2">
        <f t="shared" si="4"/>
        <v>1.107705601234317</v>
      </c>
      <c r="E87" s="1">
        <f t="shared" si="5"/>
        <v>80.01919693645078</v>
      </c>
    </row>
    <row r="88" spans="1:5" ht="15.75">
      <c r="A88" s="1">
        <v>87.75</v>
      </c>
      <c r="B88" s="1">
        <v>1.19</v>
      </c>
      <c r="C88" s="1">
        <f t="shared" si="3"/>
        <v>1.1696303504286574</v>
      </c>
      <c r="D88" s="2">
        <f t="shared" si="4"/>
        <v>1.1083177782552431</v>
      </c>
      <c r="E88" s="1">
        <f t="shared" si="5"/>
        <v>81.73350671048604</v>
      </c>
    </row>
    <row r="89" spans="1:5" ht="15.75">
      <c r="A89" s="1">
        <v>88.85</v>
      </c>
      <c r="B89" s="1">
        <v>0.9871</v>
      </c>
      <c r="C89" s="1">
        <f t="shared" si="3"/>
        <v>0.9703444904981463</v>
      </c>
      <c r="D89" s="2">
        <f t="shared" si="4"/>
        <v>1.108658237017965</v>
      </c>
      <c r="E89" s="1">
        <f t="shared" si="5"/>
        <v>82.72569705668212</v>
      </c>
    </row>
    <row r="90" spans="1:5" ht="15.75">
      <c r="A90" s="1">
        <v>90.3</v>
      </c>
      <c r="B90" s="1">
        <v>1.3013</v>
      </c>
      <c r="C90" s="1">
        <f t="shared" si="3"/>
        <v>1.2794561847597117</v>
      </c>
      <c r="D90" s="2">
        <f t="shared" si="4"/>
        <v>1.109091985244502</v>
      </c>
      <c r="E90" s="1">
        <f t="shared" si="5"/>
        <v>84.03307283731257</v>
      </c>
    </row>
    <row r="91" spans="1:5" ht="15.75">
      <c r="A91" s="1">
        <v>91.25</v>
      </c>
      <c r="B91" s="1">
        <v>1.1956</v>
      </c>
      <c r="C91" s="1">
        <f t="shared" si="3"/>
        <v>1.1756780053965277</v>
      </c>
      <c r="D91" s="2">
        <f t="shared" si="4"/>
        <v>1.1093671742236506</v>
      </c>
      <c r="E91" s="1">
        <f t="shared" si="5"/>
        <v>84.88941690632186</v>
      </c>
    </row>
    <row r="92" spans="1:5" ht="15.75">
      <c r="A92" s="1">
        <v>91.85</v>
      </c>
      <c r="B92" s="1">
        <v>1.0254</v>
      </c>
      <c r="C92" s="1">
        <f t="shared" si="3"/>
        <v>1.0083939167370937</v>
      </c>
      <c r="D92" s="2">
        <f t="shared" si="4"/>
        <v>1.1095374065338033</v>
      </c>
      <c r="E92" s="1">
        <f t="shared" si="5"/>
        <v>85.43018281152409</v>
      </c>
    </row>
    <row r="93" spans="1:5" ht="15.75">
      <c r="A93" s="1">
        <v>94.25</v>
      </c>
      <c r="B93" s="1">
        <v>1.1493</v>
      </c>
      <c r="C93" s="1">
        <f t="shared" si="3"/>
        <v>1.1305973178137265</v>
      </c>
      <c r="D93" s="2">
        <f t="shared" si="4"/>
        <v>1.1101916330638477</v>
      </c>
      <c r="E93" s="1">
        <f t="shared" si="5"/>
        <v>87.59197175725467</v>
      </c>
    </row>
    <row r="94" spans="1:5" ht="15.75">
      <c r="A94" s="1">
        <v>94.4</v>
      </c>
      <c r="B94" s="1">
        <v>1.1352</v>
      </c>
      <c r="C94" s="1">
        <f t="shared" si="3"/>
        <v>1.1167488852556937</v>
      </c>
      <c r="D94" s="2">
        <f t="shared" si="4"/>
        <v>1.1102311426519185</v>
      </c>
      <c r="E94" s="1">
        <f t="shared" si="5"/>
        <v>87.72707875816415</v>
      </c>
    </row>
    <row r="95" spans="1:5" ht="15.75">
      <c r="A95" s="1">
        <v>95.35</v>
      </c>
      <c r="B95" s="1">
        <v>1.3139</v>
      </c>
      <c r="C95" s="1">
        <f t="shared" si="3"/>
        <v>1.2927064842499447</v>
      </c>
      <c r="D95" s="2">
        <f t="shared" si="4"/>
        <v>1.1104777163229067</v>
      </c>
      <c r="E95" s="1">
        <f t="shared" si="5"/>
        <v>88.58256643345555</v>
      </c>
    </row>
    <row r="96" spans="1:5" ht="15.75">
      <c r="A96" s="1">
        <v>97.25</v>
      </c>
      <c r="B96" s="1">
        <v>1.104</v>
      </c>
      <c r="C96" s="1">
        <f t="shared" si="3"/>
        <v>1.086464665029617</v>
      </c>
      <c r="D96" s="2">
        <f t="shared" si="4"/>
        <v>1.1109524251503535</v>
      </c>
      <c r="E96" s="1">
        <f t="shared" si="5"/>
        <v>90.29281068603268</v>
      </c>
    </row>
    <row r="97" spans="1:5" ht="15.75">
      <c r="A97" s="1">
        <v>98.35</v>
      </c>
      <c r="B97" s="1">
        <v>1.1675</v>
      </c>
      <c r="C97" s="1">
        <f aca="true" t="shared" si="6" ref="C97:C160">B97*(1+($I$28+$I$29*A97)/(1282900)+($I$30+A97*$I$31-$I$32)/400)</f>
        <v>1.1491228689904214</v>
      </c>
      <c r="D97" s="2">
        <f aca="true" t="shared" si="7" ref="D97:D160">$G$18^(1-$G$20*EXP(-A97/$G$22))*0.6^($G$20*EXP(-A97/$G$22))</f>
        <v>1.111216406066866</v>
      </c>
      <c r="E97" s="1">
        <f aca="true" t="shared" si="8" ref="E97:E160">E96+(A97-A96)/D97</f>
        <v>91.28271687711694</v>
      </c>
    </row>
    <row r="98" spans="1:5" ht="15.75">
      <c r="A98" s="1">
        <v>99.8</v>
      </c>
      <c r="B98" s="1">
        <v>1.2061</v>
      </c>
      <c r="C98" s="1">
        <f t="shared" si="6"/>
        <v>1.1873424292732055</v>
      </c>
      <c r="D98" s="2">
        <f t="shared" si="7"/>
        <v>1.1115526940828828</v>
      </c>
      <c r="E98" s="1">
        <f t="shared" si="8"/>
        <v>92.58719844395473</v>
      </c>
    </row>
    <row r="99" spans="1:5" ht="15.75">
      <c r="A99" s="1">
        <v>100.75</v>
      </c>
      <c r="B99" s="1">
        <v>1.2239</v>
      </c>
      <c r="C99" s="1">
        <f t="shared" si="6"/>
        <v>1.2050166158464943</v>
      </c>
      <c r="D99" s="2">
        <f t="shared" si="7"/>
        <v>1.1117660345706828</v>
      </c>
      <c r="E99" s="1">
        <f t="shared" si="8"/>
        <v>93.44169477722943</v>
      </c>
    </row>
    <row r="100" spans="1:5" ht="15.75">
      <c r="A100" s="1">
        <v>101.35</v>
      </c>
      <c r="B100" s="1">
        <v>1.1054</v>
      </c>
      <c r="C100" s="1">
        <f t="shared" si="6"/>
        <v>1.0884310801825943</v>
      </c>
      <c r="D100" s="2">
        <f t="shared" si="7"/>
        <v>1.1118980013129736</v>
      </c>
      <c r="E100" s="1">
        <f t="shared" si="8"/>
        <v>93.98131261923606</v>
      </c>
    </row>
    <row r="101" spans="1:5" ht="15.75">
      <c r="A101" s="1">
        <v>103.75</v>
      </c>
      <c r="B101" s="1">
        <v>1.0784</v>
      </c>
      <c r="C101" s="1">
        <f t="shared" si="6"/>
        <v>1.0621817156352285</v>
      </c>
      <c r="D101" s="2">
        <f t="shared" si="7"/>
        <v>1.1124051252641718</v>
      </c>
      <c r="E101" s="1">
        <f t="shared" si="8"/>
        <v>96.13879998197189</v>
      </c>
    </row>
    <row r="102" spans="1:5" ht="15.75">
      <c r="A102" s="1">
        <v>103.9</v>
      </c>
      <c r="B102" s="1">
        <v>0.9746</v>
      </c>
      <c r="C102" s="1">
        <f t="shared" si="6"/>
        <v>0.9599617733886248</v>
      </c>
      <c r="D102" s="2">
        <f t="shared" si="7"/>
        <v>1.1124357489697245</v>
      </c>
      <c r="E102" s="1">
        <f t="shared" si="8"/>
        <v>96.27363923011626</v>
      </c>
    </row>
    <row r="103" spans="1:5" ht="15.75">
      <c r="A103" s="1">
        <v>106.75</v>
      </c>
      <c r="B103" s="1">
        <v>1.1708</v>
      </c>
      <c r="C103" s="1">
        <f t="shared" si="6"/>
        <v>1.1536482967943162</v>
      </c>
      <c r="D103" s="2">
        <f t="shared" si="7"/>
        <v>1.1129947684539605</v>
      </c>
      <c r="E103" s="1">
        <f t="shared" si="8"/>
        <v>98.83429816650899</v>
      </c>
    </row>
    <row r="104" spans="1:5" ht="15.75">
      <c r="A104" s="1">
        <v>107.85</v>
      </c>
      <c r="B104" s="1">
        <v>1.0989</v>
      </c>
      <c r="C104" s="1">
        <f t="shared" si="6"/>
        <v>1.0829586024095412</v>
      </c>
      <c r="D104" s="2">
        <f t="shared" si="7"/>
        <v>1.113199342468742</v>
      </c>
      <c r="E104" s="1">
        <f t="shared" si="8"/>
        <v>99.82244104266316</v>
      </c>
    </row>
    <row r="105" spans="1:5" ht="15.75">
      <c r="A105" s="1">
        <v>109.25</v>
      </c>
      <c r="B105" s="1">
        <v>1.0012</v>
      </c>
      <c r="C105" s="1">
        <f t="shared" si="6"/>
        <v>0.986857961318791</v>
      </c>
      <c r="D105" s="2">
        <f t="shared" si="7"/>
        <v>1.113451117488037</v>
      </c>
      <c r="E105" s="1">
        <f t="shared" si="8"/>
        <v>101.07979305211502</v>
      </c>
    </row>
    <row r="106" spans="1:5" ht="15.75">
      <c r="A106" s="1">
        <v>110.25</v>
      </c>
      <c r="B106" s="1">
        <v>0.9772</v>
      </c>
      <c r="C106" s="1">
        <f t="shared" si="6"/>
        <v>0.9633286802325906</v>
      </c>
      <c r="D106" s="2">
        <f t="shared" si="7"/>
        <v>1.1136252459441873</v>
      </c>
      <c r="E106" s="1">
        <f t="shared" si="8"/>
        <v>101.97776120041445</v>
      </c>
    </row>
    <row r="107" spans="1:5" ht="15.75">
      <c r="A107" s="1">
        <v>110.85</v>
      </c>
      <c r="B107" s="1">
        <v>1.7302</v>
      </c>
      <c r="C107" s="1">
        <f t="shared" si="6"/>
        <v>1.7057747066790758</v>
      </c>
      <c r="D107" s="2">
        <f t="shared" si="7"/>
        <v>1.1137274989969805</v>
      </c>
      <c r="E107" s="1">
        <f t="shared" si="8"/>
        <v>102.51649262308324</v>
      </c>
    </row>
    <row r="108" spans="1:5" ht="15.75">
      <c r="A108" s="1">
        <v>113.25</v>
      </c>
      <c r="B108" s="1">
        <v>1.1566</v>
      </c>
      <c r="C108" s="1">
        <f t="shared" si="6"/>
        <v>1.1406327746521858</v>
      </c>
      <c r="D108" s="2">
        <f t="shared" si="7"/>
        <v>1.1141204131297222</v>
      </c>
      <c r="E108" s="1">
        <f t="shared" si="8"/>
        <v>104.67065834136325</v>
      </c>
    </row>
    <row r="109" spans="1:5" ht="15.75">
      <c r="A109" s="1">
        <v>113.4</v>
      </c>
      <c r="B109" s="1">
        <v>1.0574</v>
      </c>
      <c r="C109" s="1">
        <f t="shared" si="6"/>
        <v>1.0428228626146703</v>
      </c>
      <c r="D109" s="2">
        <f t="shared" si="7"/>
        <v>1.1141441387455804</v>
      </c>
      <c r="E109" s="1">
        <f t="shared" si="8"/>
        <v>104.80529083170592</v>
      </c>
    </row>
    <row r="110" spans="1:5" ht="15.75">
      <c r="A110" s="1">
        <v>114.35</v>
      </c>
      <c r="B110" s="1">
        <v>1.0256</v>
      </c>
      <c r="C110" s="1">
        <f t="shared" si="6"/>
        <v>1.0115878005065089</v>
      </c>
      <c r="D110" s="2">
        <f t="shared" si="7"/>
        <v>1.1142921992495893</v>
      </c>
      <c r="E110" s="1">
        <f t="shared" si="8"/>
        <v>105.65784997251275</v>
      </c>
    </row>
    <row r="111" spans="1:5" ht="15.75">
      <c r="A111" s="1">
        <v>116.25</v>
      </c>
      <c r="B111" s="1">
        <v>1.4768</v>
      </c>
      <c r="C111" s="1">
        <f t="shared" si="6"/>
        <v>1.456987750941108</v>
      </c>
      <c r="D111" s="2">
        <f t="shared" si="7"/>
        <v>1.1145772112788352</v>
      </c>
      <c r="E111" s="1">
        <f t="shared" si="8"/>
        <v>107.36253223299069</v>
      </c>
    </row>
    <row r="112" spans="1:5" ht="15.75">
      <c r="A112" s="1">
        <v>117.35</v>
      </c>
      <c r="B112" s="1">
        <v>1.2338</v>
      </c>
      <c r="C112" s="1">
        <f t="shared" si="6"/>
        <v>1.2174240325343204</v>
      </c>
      <c r="D112" s="2">
        <f t="shared" si="7"/>
        <v>1.1147356825072654</v>
      </c>
      <c r="E112" s="1">
        <f t="shared" si="8"/>
        <v>108.34931324059768</v>
      </c>
    </row>
    <row r="113" spans="1:5" ht="15.75">
      <c r="A113" s="1">
        <v>118.8</v>
      </c>
      <c r="B113" s="1">
        <v>1.1826</v>
      </c>
      <c r="C113" s="1">
        <f t="shared" si="6"/>
        <v>1.167126320352321</v>
      </c>
      <c r="D113" s="2">
        <f t="shared" si="7"/>
        <v>1.114937538745247</v>
      </c>
      <c r="E113" s="1">
        <f t="shared" si="8"/>
        <v>109.64983452507416</v>
      </c>
    </row>
    <row r="114" spans="1:5" ht="15.75">
      <c r="A114" s="1">
        <v>119.75</v>
      </c>
      <c r="B114" s="1">
        <v>1.1124</v>
      </c>
      <c r="C114" s="1">
        <f t="shared" si="6"/>
        <v>1.0979821079825514</v>
      </c>
      <c r="D114" s="2">
        <f t="shared" si="7"/>
        <v>1.1150655832497853</v>
      </c>
      <c r="E114" s="1">
        <f t="shared" si="8"/>
        <v>110.50180235034887</v>
      </c>
    </row>
    <row r="115" spans="1:5" ht="15.75">
      <c r="A115" s="1">
        <v>120.35</v>
      </c>
      <c r="B115" s="1">
        <v>1.1878</v>
      </c>
      <c r="C115" s="1">
        <f t="shared" si="6"/>
        <v>1.172497409110586</v>
      </c>
      <c r="D115" s="2">
        <f t="shared" si="7"/>
        <v>1.1151447832292494</v>
      </c>
      <c r="E115" s="1">
        <f t="shared" si="8"/>
        <v>111.03984907667844</v>
      </c>
    </row>
    <row r="116" spans="1:5" ht="15.75">
      <c r="A116" s="1">
        <v>122.75</v>
      </c>
      <c r="B116" s="1">
        <v>0.9618</v>
      </c>
      <c r="C116" s="1">
        <f t="shared" si="6"/>
        <v>0.949708811807262</v>
      </c>
      <c r="D116" s="2">
        <f t="shared" si="7"/>
        <v>1.1154490990818757</v>
      </c>
      <c r="E116" s="1">
        <f t="shared" si="8"/>
        <v>113.19144882423791</v>
      </c>
    </row>
    <row r="117" spans="1:5" ht="15.75">
      <c r="A117" s="1">
        <v>122.9</v>
      </c>
      <c r="B117" s="1">
        <v>1.0605</v>
      </c>
      <c r="C117" s="1">
        <f t="shared" si="6"/>
        <v>1.0471886742993426</v>
      </c>
      <c r="D117" s="2">
        <f t="shared" si="7"/>
        <v>1.1154674740261303</v>
      </c>
      <c r="E117" s="1">
        <f t="shared" si="8"/>
        <v>113.32592159327223</v>
      </c>
    </row>
    <row r="118" spans="1:5" ht="15.75">
      <c r="A118" s="1">
        <v>123.85</v>
      </c>
      <c r="B118" s="1">
        <v>1.2675</v>
      </c>
      <c r="C118" s="1">
        <f t="shared" si="6"/>
        <v>1.2517468204648547</v>
      </c>
      <c r="D118" s="2">
        <f t="shared" si="7"/>
        <v>1.1155821414822529</v>
      </c>
      <c r="E118" s="1">
        <f t="shared" si="8"/>
        <v>114.17749492406949</v>
      </c>
    </row>
    <row r="119" spans="1:5" ht="15.75">
      <c r="A119" s="1">
        <v>125.75</v>
      </c>
      <c r="B119" s="1">
        <v>1.2293</v>
      </c>
      <c r="C119" s="1">
        <f t="shared" si="6"/>
        <v>1.214324956760526</v>
      </c>
      <c r="D119" s="2">
        <f t="shared" si="7"/>
        <v>1.1158028631834973</v>
      </c>
      <c r="E119" s="1">
        <f t="shared" si="8"/>
        <v>115.88030467899262</v>
      </c>
    </row>
    <row r="120" spans="1:5" ht="15.75">
      <c r="A120" s="1">
        <v>126.85</v>
      </c>
      <c r="B120" s="1">
        <v>1.5966</v>
      </c>
      <c r="C120" s="1">
        <f t="shared" si="6"/>
        <v>1.577378704505421</v>
      </c>
      <c r="D120" s="2">
        <f t="shared" si="7"/>
        <v>1.1159255824365515</v>
      </c>
      <c r="E120" s="1">
        <f t="shared" si="8"/>
        <v>116.86603349219736</v>
      </c>
    </row>
    <row r="121" spans="1:5" ht="15.75">
      <c r="A121" s="1">
        <v>128.3</v>
      </c>
      <c r="B121" s="1">
        <v>1.1064</v>
      </c>
      <c r="C121" s="1">
        <f t="shared" si="6"/>
        <v>1.0932885396590122</v>
      </c>
      <c r="D121" s="2">
        <f t="shared" si="7"/>
        <v>1.1160818930831886</v>
      </c>
      <c r="E121" s="1">
        <f t="shared" si="8"/>
        <v>118.16522131074926</v>
      </c>
    </row>
    <row r="122" spans="1:5" ht="15.75">
      <c r="A122" s="1">
        <v>129.25</v>
      </c>
      <c r="B122" s="1">
        <v>1.2638</v>
      </c>
      <c r="C122" s="1">
        <f t="shared" si="6"/>
        <v>1.2489792013091499</v>
      </c>
      <c r="D122" s="2">
        <f t="shared" si="7"/>
        <v>1.1161810430969679</v>
      </c>
      <c r="E122" s="1">
        <f t="shared" si="8"/>
        <v>119.01633771867903</v>
      </c>
    </row>
    <row r="123" spans="1:5" ht="15.75">
      <c r="A123" s="1">
        <v>129.85</v>
      </c>
      <c r="B123" s="1">
        <v>1.5661</v>
      </c>
      <c r="C123" s="1">
        <f t="shared" si="6"/>
        <v>1.5478561242201045</v>
      </c>
      <c r="D123" s="2">
        <f t="shared" si="7"/>
        <v>1.1162423695384018</v>
      </c>
      <c r="E123" s="1">
        <f t="shared" si="8"/>
        <v>119.55385539080261</v>
      </c>
    </row>
    <row r="124" spans="1:5" ht="15.75">
      <c r="A124" s="1">
        <v>132.25</v>
      </c>
      <c r="B124" s="1">
        <v>1.4637</v>
      </c>
      <c r="C124" s="1">
        <f t="shared" si="6"/>
        <v>1.4471052729956566</v>
      </c>
      <c r="D124" s="2">
        <f t="shared" si="7"/>
        <v>1.1164779994186957</v>
      </c>
      <c r="E124" s="1">
        <f t="shared" si="8"/>
        <v>121.70347231227315</v>
      </c>
    </row>
    <row r="125" spans="1:5" ht="15.75">
      <c r="A125" s="1">
        <v>132.25</v>
      </c>
      <c r="B125" s="1">
        <v>1.1765</v>
      </c>
      <c r="C125" s="1">
        <f t="shared" si="6"/>
        <v>1.1631614085395847</v>
      </c>
      <c r="D125" s="2">
        <f t="shared" si="7"/>
        <v>1.1164779994186957</v>
      </c>
      <c r="E125" s="1">
        <f t="shared" si="8"/>
        <v>121.70347231227315</v>
      </c>
    </row>
    <row r="126" spans="1:5" ht="15.75">
      <c r="A126" s="1">
        <v>133.35</v>
      </c>
      <c r="B126" s="1">
        <v>1.3935</v>
      </c>
      <c r="C126" s="1">
        <f t="shared" si="6"/>
        <v>1.377900259377485</v>
      </c>
      <c r="D126" s="2">
        <f t="shared" si="7"/>
        <v>1.1165810087522021</v>
      </c>
      <c r="E126" s="1">
        <f t="shared" si="8"/>
        <v>122.68862250861157</v>
      </c>
    </row>
    <row r="127" spans="1:5" ht="15.75">
      <c r="A127" s="1">
        <v>135.25</v>
      </c>
      <c r="B127" s="1">
        <v>1.1471</v>
      </c>
      <c r="C127" s="1">
        <f t="shared" si="6"/>
        <v>1.1345417010511076</v>
      </c>
      <c r="D127" s="2">
        <f t="shared" si="7"/>
        <v>1.1167518984759426</v>
      </c>
      <c r="E127" s="1">
        <f t="shared" si="8"/>
        <v>124.38998518602719</v>
      </c>
    </row>
    <row r="128" spans="1:5" ht="15.75">
      <c r="A128" s="1">
        <v>136.35</v>
      </c>
      <c r="B128" s="1">
        <v>1.147</v>
      </c>
      <c r="C128" s="1">
        <f t="shared" si="6"/>
        <v>1.134606670346776</v>
      </c>
      <c r="D128" s="2">
        <f t="shared" si="7"/>
        <v>1.1168469082927484</v>
      </c>
      <c r="E128" s="1">
        <f t="shared" si="8"/>
        <v>125.37490083725238</v>
      </c>
    </row>
    <row r="129" spans="1:5" ht="15.75">
      <c r="A129" s="1">
        <v>137.8</v>
      </c>
      <c r="B129" s="1">
        <v>1.1629</v>
      </c>
      <c r="C129" s="1">
        <f t="shared" si="6"/>
        <v>1.150553881792172</v>
      </c>
      <c r="D129" s="2">
        <f t="shared" si="7"/>
        <v>1.1169679212968524</v>
      </c>
      <c r="E129" s="1">
        <f t="shared" si="8"/>
        <v>126.67305808273218</v>
      </c>
    </row>
    <row r="130" spans="1:5" ht="15.75">
      <c r="A130" s="1">
        <v>138.75</v>
      </c>
      <c r="B130" s="1">
        <v>1.254</v>
      </c>
      <c r="C130" s="1">
        <f t="shared" si="6"/>
        <v>1.2408414344125767</v>
      </c>
      <c r="D130" s="2">
        <f t="shared" si="7"/>
        <v>1.1170446795365272</v>
      </c>
      <c r="E130" s="1">
        <f t="shared" si="8"/>
        <v>127.5235164550814</v>
      </c>
    </row>
    <row r="131" spans="1:5" ht="15.75">
      <c r="A131" s="1">
        <v>139.35</v>
      </c>
      <c r="B131" s="1">
        <v>1.1836</v>
      </c>
      <c r="C131" s="1">
        <f t="shared" si="6"/>
        <v>1.1712723992477718</v>
      </c>
      <c r="D131" s="2">
        <f t="shared" si="7"/>
        <v>1.1170921554055027</v>
      </c>
      <c r="E131" s="1">
        <f t="shared" si="8"/>
        <v>128.06062523084054</v>
      </c>
    </row>
    <row r="132" spans="1:5" ht="15.75">
      <c r="A132" s="1">
        <v>141.75</v>
      </c>
      <c r="B132" s="1">
        <v>1.076</v>
      </c>
      <c r="C132" s="1">
        <f t="shared" si="6"/>
        <v>1.0651285023927988</v>
      </c>
      <c r="D132" s="2">
        <f t="shared" si="7"/>
        <v>1.117274562799996</v>
      </c>
      <c r="E132" s="1">
        <f t="shared" si="8"/>
        <v>130.20870957815208</v>
      </c>
    </row>
    <row r="133" spans="1:5" ht="15.75">
      <c r="A133" s="1">
        <v>141.9</v>
      </c>
      <c r="B133" s="1">
        <v>1.2151</v>
      </c>
      <c r="C133" s="1">
        <f t="shared" si="6"/>
        <v>1.2028467618171832</v>
      </c>
      <c r="D133" s="2">
        <f t="shared" si="7"/>
        <v>1.1172855761302494</v>
      </c>
      <c r="E133" s="1">
        <f t="shared" si="8"/>
        <v>130.34296352647524</v>
      </c>
    </row>
    <row r="134" spans="1:5" ht="15.75">
      <c r="A134" s="1">
        <v>142.85</v>
      </c>
      <c r="B134" s="1">
        <v>1.2635</v>
      </c>
      <c r="C134" s="1">
        <f t="shared" si="6"/>
        <v>1.2509145923392948</v>
      </c>
      <c r="D134" s="2">
        <f t="shared" si="7"/>
        <v>1.1173543023425014</v>
      </c>
      <c r="E134" s="1">
        <f t="shared" si="8"/>
        <v>131.19318623381915</v>
      </c>
    </row>
    <row r="135" spans="1:5" ht="15.75">
      <c r="A135" s="1">
        <v>144.75</v>
      </c>
      <c r="B135" s="1">
        <v>1.3009</v>
      </c>
      <c r="C135" s="1">
        <f t="shared" si="6"/>
        <v>1.288263095607576</v>
      </c>
      <c r="D135" s="2">
        <f t="shared" si="7"/>
        <v>1.117486584432671</v>
      </c>
      <c r="E135" s="1">
        <f t="shared" si="8"/>
        <v>132.89343035886571</v>
      </c>
    </row>
    <row r="136" spans="1:5" ht="15.75">
      <c r="A136" s="1">
        <v>145.85</v>
      </c>
      <c r="B136" s="1">
        <v>1.3501</v>
      </c>
      <c r="C136" s="1">
        <f t="shared" si="6"/>
        <v>1.3371780601222234</v>
      </c>
      <c r="D136" s="2">
        <f t="shared" si="7"/>
        <v>1.117560127522692</v>
      </c>
      <c r="E136" s="1">
        <f t="shared" si="8"/>
        <v>133.87771744365853</v>
      </c>
    </row>
    <row r="137" spans="1:5" ht="15.75">
      <c r="A137" s="1">
        <v>147.3</v>
      </c>
      <c r="B137" s="1">
        <v>1.1878</v>
      </c>
      <c r="C137" s="1">
        <f t="shared" si="6"/>
        <v>1.1766551497131459</v>
      </c>
      <c r="D137" s="2">
        <f t="shared" si="7"/>
        <v>1.1176537965314148</v>
      </c>
      <c r="E137" s="1">
        <f t="shared" si="8"/>
        <v>135.1750780436046</v>
      </c>
    </row>
    <row r="138" spans="1:5" ht="15.75">
      <c r="A138" s="1">
        <v>148.25</v>
      </c>
      <c r="B138" s="1">
        <v>1.5463</v>
      </c>
      <c r="C138" s="1">
        <f t="shared" si="6"/>
        <v>1.5319822253428657</v>
      </c>
      <c r="D138" s="2">
        <f t="shared" si="7"/>
        <v>1.1177132093535154</v>
      </c>
      <c r="E138" s="1">
        <f t="shared" si="8"/>
        <v>136.02502773736322</v>
      </c>
    </row>
    <row r="139" spans="1:5" ht="15.75">
      <c r="A139" s="1">
        <v>151.25</v>
      </c>
      <c r="B139" s="1">
        <v>1.2285</v>
      </c>
      <c r="C139" s="1">
        <f t="shared" si="6"/>
        <v>1.2176035424447724</v>
      </c>
      <c r="D139" s="2">
        <f t="shared" si="7"/>
        <v>1.1178911392932975</v>
      </c>
      <c r="E139" s="1">
        <f t="shared" si="8"/>
        <v>138.70865219286836</v>
      </c>
    </row>
    <row r="140" spans="1:5" ht="15.75">
      <c r="A140" s="1">
        <v>154.25</v>
      </c>
      <c r="B140" s="1">
        <v>1.2051</v>
      </c>
      <c r="C140" s="1">
        <f t="shared" si="6"/>
        <v>1.1948806632587918</v>
      </c>
      <c r="D140" s="2">
        <f t="shared" si="7"/>
        <v>1.1180552369592602</v>
      </c>
      <c r="E140" s="1">
        <f t="shared" si="8"/>
        <v>141.3918827711348</v>
      </c>
    </row>
    <row r="141" spans="1:5" ht="15.75">
      <c r="A141" s="1">
        <v>156.8</v>
      </c>
      <c r="B141" s="1">
        <v>1.2988</v>
      </c>
      <c r="C141" s="1">
        <f t="shared" si="6"/>
        <v>1.2882162480223989</v>
      </c>
      <c r="D141" s="2">
        <f t="shared" si="7"/>
        <v>1.1181846485692086</v>
      </c>
      <c r="E141" s="1">
        <f t="shared" si="8"/>
        <v>143.6723648035638</v>
      </c>
    </row>
    <row r="142" spans="1:5" ht="15.75">
      <c r="A142" s="1">
        <v>157.75</v>
      </c>
      <c r="B142" s="1">
        <v>1.3216</v>
      </c>
      <c r="C142" s="1">
        <f t="shared" si="6"/>
        <v>1.3109935256194838</v>
      </c>
      <c r="D142" s="2">
        <f t="shared" si="7"/>
        <v>1.118230629287694</v>
      </c>
      <c r="E142" s="1">
        <f t="shared" si="8"/>
        <v>144.52192121448516</v>
      </c>
    </row>
    <row r="143" spans="1:5" ht="15.75">
      <c r="A143" s="1">
        <v>158.35</v>
      </c>
      <c r="B143" s="1">
        <v>1.2649</v>
      </c>
      <c r="C143" s="1">
        <f t="shared" si="6"/>
        <v>1.2548471444184406</v>
      </c>
      <c r="D143" s="2">
        <f t="shared" si="7"/>
        <v>1.1182590682647127</v>
      </c>
      <c r="E143" s="1">
        <f t="shared" si="8"/>
        <v>145.05846951266355</v>
      </c>
    </row>
    <row r="144" spans="1:5" ht="15.75">
      <c r="A144" s="1">
        <v>158.35</v>
      </c>
      <c r="B144" s="1">
        <v>1.2466</v>
      </c>
      <c r="C144" s="1">
        <f t="shared" si="6"/>
        <v>1.2366925845774592</v>
      </c>
      <c r="D144" s="2">
        <f t="shared" si="7"/>
        <v>1.1182590682647127</v>
      </c>
      <c r="E144" s="1">
        <f t="shared" si="8"/>
        <v>145.05846951266355</v>
      </c>
    </row>
    <row r="145" spans="1:5" ht="15.75">
      <c r="A145" s="1">
        <v>160.3</v>
      </c>
      <c r="B145" s="1">
        <v>1.4779</v>
      </c>
      <c r="C145" s="1">
        <f t="shared" si="6"/>
        <v>1.466528629381249</v>
      </c>
      <c r="D145" s="2">
        <f t="shared" si="7"/>
        <v>1.118348378276104</v>
      </c>
      <c r="E145" s="1">
        <f t="shared" si="8"/>
        <v>146.8021122253269</v>
      </c>
    </row>
    <row r="146" spans="1:5" ht="15.75">
      <c r="A146" s="1">
        <v>160.4</v>
      </c>
      <c r="B146" s="1">
        <v>1.3125</v>
      </c>
      <c r="C146" s="1">
        <f t="shared" si="6"/>
        <v>1.3024183099059656</v>
      </c>
      <c r="D146" s="2">
        <f t="shared" si="7"/>
        <v>1.1183528328121803</v>
      </c>
      <c r="E146" s="1">
        <f t="shared" si="8"/>
        <v>146.89152944417415</v>
      </c>
    </row>
    <row r="147" spans="1:5" ht="15.75">
      <c r="A147" s="1">
        <v>160.75</v>
      </c>
      <c r="B147" s="1">
        <v>1.2249</v>
      </c>
      <c r="C147" s="1">
        <f t="shared" si="6"/>
        <v>1.2155468738812347</v>
      </c>
      <c r="D147" s="2">
        <f t="shared" si="7"/>
        <v>1.1183683293580398</v>
      </c>
      <c r="E147" s="1">
        <f t="shared" si="8"/>
        <v>147.20448537364052</v>
      </c>
    </row>
    <row r="148" spans="1:5" ht="15.75">
      <c r="A148" s="1">
        <v>161.85</v>
      </c>
      <c r="B148" s="1">
        <v>1.1462</v>
      </c>
      <c r="C148" s="1">
        <f t="shared" si="6"/>
        <v>1.1376115737817152</v>
      </c>
      <c r="D148" s="2">
        <f t="shared" si="7"/>
        <v>1.1184160906844305</v>
      </c>
      <c r="E148" s="1">
        <f t="shared" si="8"/>
        <v>148.18801914891625</v>
      </c>
    </row>
    <row r="149" spans="1:5" ht="15.75">
      <c r="A149" s="1">
        <v>161.85</v>
      </c>
      <c r="B149" s="1">
        <v>0.9548</v>
      </c>
      <c r="C149" s="1">
        <f t="shared" si="6"/>
        <v>0.9476457255686455</v>
      </c>
      <c r="D149" s="2">
        <f t="shared" si="7"/>
        <v>1.1184160906844305</v>
      </c>
      <c r="E149" s="1">
        <f t="shared" si="8"/>
        <v>148.18801914891625</v>
      </c>
    </row>
    <row r="150" spans="1:5" ht="15.75">
      <c r="A150" s="1">
        <v>163.75</v>
      </c>
      <c r="B150" s="1">
        <v>1.1597</v>
      </c>
      <c r="C150" s="1">
        <f t="shared" si="6"/>
        <v>1.1512966089434018</v>
      </c>
      <c r="D150" s="2">
        <f t="shared" si="7"/>
        <v>1.1184953202254841</v>
      </c>
      <c r="E150" s="1">
        <f t="shared" si="8"/>
        <v>149.88672987719804</v>
      </c>
    </row>
    <row r="151" spans="1:5" ht="15.75">
      <c r="A151" s="1">
        <v>164.85</v>
      </c>
      <c r="B151" s="1">
        <v>2.0154</v>
      </c>
      <c r="C151" s="1">
        <f t="shared" si="6"/>
        <v>2.0010840003869435</v>
      </c>
      <c r="D151" s="2">
        <f t="shared" si="7"/>
        <v>1.1185393667759727</v>
      </c>
      <c r="E151" s="1">
        <f t="shared" si="8"/>
        <v>150.87015525557393</v>
      </c>
    </row>
    <row r="152" spans="1:5" ht="15.75">
      <c r="A152" s="1">
        <v>164.85</v>
      </c>
      <c r="B152" s="1">
        <v>1.6664</v>
      </c>
      <c r="C152" s="1">
        <f t="shared" si="6"/>
        <v>1.6545630536096074</v>
      </c>
      <c r="D152" s="2">
        <f t="shared" si="7"/>
        <v>1.1185393667759727</v>
      </c>
      <c r="E152" s="1">
        <f t="shared" si="8"/>
        <v>150.87015525557393</v>
      </c>
    </row>
    <row r="153" spans="1:5" ht="15.75">
      <c r="A153" s="1">
        <v>166.4</v>
      </c>
      <c r="B153" s="1">
        <v>1.1259</v>
      </c>
      <c r="C153" s="1">
        <f t="shared" si="6"/>
        <v>1.118129055845755</v>
      </c>
      <c r="D153" s="2">
        <f t="shared" si="7"/>
        <v>1.1185992540323333</v>
      </c>
      <c r="E153" s="1">
        <f t="shared" si="8"/>
        <v>152.2558168268762</v>
      </c>
    </row>
    <row r="154" spans="1:5" ht="15.75">
      <c r="A154" s="1">
        <v>167.25</v>
      </c>
      <c r="B154" s="1">
        <v>0.8354</v>
      </c>
      <c r="C154" s="1">
        <f t="shared" si="6"/>
        <v>0.8297263115470755</v>
      </c>
      <c r="D154" s="2">
        <f t="shared" si="7"/>
        <v>1.118631047068909</v>
      </c>
      <c r="E154" s="1">
        <f t="shared" si="8"/>
        <v>153.01567415626752</v>
      </c>
    </row>
    <row r="155" spans="1:5" ht="15.75">
      <c r="A155" s="1">
        <v>167.85</v>
      </c>
      <c r="B155" s="1">
        <v>1.2166</v>
      </c>
      <c r="C155" s="1">
        <f t="shared" si="6"/>
        <v>1.2084321701479321</v>
      </c>
      <c r="D155" s="2">
        <f t="shared" si="7"/>
        <v>1.1186530540343842</v>
      </c>
      <c r="E155" s="1">
        <f t="shared" si="8"/>
        <v>153.55203348397518</v>
      </c>
    </row>
    <row r="156" spans="1:5" ht="15.75">
      <c r="A156" s="1">
        <v>170.25</v>
      </c>
      <c r="B156" s="1">
        <v>1.006</v>
      </c>
      <c r="C156" s="1">
        <f t="shared" si="6"/>
        <v>0.9995596570759936</v>
      </c>
      <c r="D156" s="2">
        <f t="shared" si="7"/>
        <v>1.1187376024900044</v>
      </c>
      <c r="E156" s="1">
        <f t="shared" si="8"/>
        <v>155.697308653647</v>
      </c>
    </row>
    <row r="157" spans="1:5" ht="15.75">
      <c r="A157" s="1">
        <v>171.35</v>
      </c>
      <c r="B157" s="1">
        <v>1.2636</v>
      </c>
      <c r="C157" s="1">
        <f t="shared" si="6"/>
        <v>1.255691052980978</v>
      </c>
      <c r="D157" s="2">
        <f t="shared" si="7"/>
        <v>1.118774560587968</v>
      </c>
      <c r="E157" s="1">
        <f t="shared" si="8"/>
        <v>156.6805272919238</v>
      </c>
    </row>
    <row r="158" spans="1:5" ht="15.75">
      <c r="A158" s="1">
        <v>173.25</v>
      </c>
      <c r="B158" s="1">
        <v>1.0907</v>
      </c>
      <c r="C158" s="1">
        <f t="shared" si="6"/>
        <v>1.0841424065809948</v>
      </c>
      <c r="D158" s="2">
        <f t="shared" si="7"/>
        <v>1.1188358682550228</v>
      </c>
      <c r="E158" s="1">
        <f t="shared" si="8"/>
        <v>158.37872097154127</v>
      </c>
    </row>
    <row r="159" spans="1:5" ht="15.75">
      <c r="A159" s="1">
        <v>174.35</v>
      </c>
      <c r="B159" s="1">
        <v>1.2644</v>
      </c>
      <c r="C159" s="1">
        <f t="shared" si="6"/>
        <v>1.2569787213199952</v>
      </c>
      <c r="D159" s="2">
        <f t="shared" si="7"/>
        <v>1.1188699509660722</v>
      </c>
      <c r="E159" s="1">
        <f t="shared" si="8"/>
        <v>159.36185578452844</v>
      </c>
    </row>
    <row r="160" spans="1:5" ht="15.75">
      <c r="A160" s="1">
        <v>176.25</v>
      </c>
      <c r="B160" s="1">
        <v>1.2025</v>
      </c>
      <c r="C160" s="1">
        <f t="shared" si="6"/>
        <v>1.1957387898628045</v>
      </c>
      <c r="D160" s="2">
        <f t="shared" si="7"/>
        <v>1.1189264886254697</v>
      </c>
      <c r="E160" s="1">
        <f t="shared" si="8"/>
        <v>161.0599119296949</v>
      </c>
    </row>
    <row r="161" spans="1:5" ht="15.75">
      <c r="A161" s="1">
        <v>177.35</v>
      </c>
      <c r="B161" s="1">
        <v>1.225</v>
      </c>
      <c r="C161" s="1">
        <f aca="true" t="shared" si="9" ref="C161:C224">B161*(1+($I$28+$I$29*A161)/(1282900)+($I$30+A161*$I$31-$I$32)/400)</f>
        <v>1.2182872992804195</v>
      </c>
      <c r="D161" s="2">
        <f aca="true" t="shared" si="10" ref="D161:D224">$G$18^(1-$G$20*EXP(-A161/$G$22))*0.6^($G$20*EXP(-A161/$G$22))</f>
        <v>1.1189579194465014</v>
      </c>
      <c r="E161" s="1">
        <f aca="true" t="shared" si="11" ref="E161:E224">E160+(A161-A160)/D161</f>
        <v>162.0429694521298</v>
      </c>
    </row>
    <row r="162" spans="1:5" ht="15.75">
      <c r="A162" s="1">
        <v>179.25</v>
      </c>
      <c r="B162" s="1">
        <v>1.1593</v>
      </c>
      <c r="C162" s="1">
        <f t="shared" si="9"/>
        <v>1.1532334105857458</v>
      </c>
      <c r="D162" s="2">
        <f t="shared" si="10"/>
        <v>1.119010057888393</v>
      </c>
      <c r="E162" s="1">
        <f t="shared" si="11"/>
        <v>163.74089878404783</v>
      </c>
    </row>
    <row r="163" spans="1:5" ht="15.75">
      <c r="A163" s="1">
        <v>179.95</v>
      </c>
      <c r="B163" s="1">
        <v>1.1443</v>
      </c>
      <c r="C163" s="1">
        <f t="shared" si="9"/>
        <v>1.1384159435279477</v>
      </c>
      <c r="D163" s="2">
        <f t="shared" si="10"/>
        <v>1.1190286024243001</v>
      </c>
      <c r="E163" s="1">
        <f t="shared" si="11"/>
        <v>164.36644132914765</v>
      </c>
    </row>
    <row r="164" spans="1:5" ht="15.75">
      <c r="A164" s="1">
        <v>180.85</v>
      </c>
      <c r="B164" s="1">
        <v>1.1658</v>
      </c>
      <c r="C164" s="1">
        <f t="shared" si="9"/>
        <v>1.1599416660694273</v>
      </c>
      <c r="D164" s="2">
        <f t="shared" si="10"/>
        <v>1.1190519360723994</v>
      </c>
      <c r="E164" s="1">
        <f t="shared" si="11"/>
        <v>165.17069354567906</v>
      </c>
    </row>
    <row r="165" spans="1:5" ht="15.75">
      <c r="A165" s="1">
        <v>182.25</v>
      </c>
      <c r="B165" s="1">
        <v>1.2211</v>
      </c>
      <c r="C165" s="1">
        <f t="shared" si="9"/>
        <v>1.2151858163194018</v>
      </c>
      <c r="D165" s="2">
        <f t="shared" si="10"/>
        <v>1.1190871242183427</v>
      </c>
      <c r="E165" s="1">
        <f t="shared" si="11"/>
        <v>166.42171321135334</v>
      </c>
    </row>
    <row r="166" spans="1:5" ht="15.75">
      <c r="A166" s="1">
        <v>183.85</v>
      </c>
      <c r="B166" s="1">
        <v>1.3054</v>
      </c>
      <c r="C166" s="1">
        <f t="shared" si="9"/>
        <v>1.2993488047509352</v>
      </c>
      <c r="D166" s="2">
        <f t="shared" si="10"/>
        <v>1.1191257434874882</v>
      </c>
      <c r="E166" s="1">
        <f t="shared" si="11"/>
        <v>167.85140063415713</v>
      </c>
    </row>
    <row r="167" spans="1:5" ht="15.75">
      <c r="A167" s="1">
        <v>186.85</v>
      </c>
      <c r="B167" s="1">
        <v>1.0472</v>
      </c>
      <c r="C167" s="1">
        <f t="shared" si="9"/>
        <v>1.0427537367718644</v>
      </c>
      <c r="D167" s="2">
        <f t="shared" si="10"/>
        <v>1.1191938070155865</v>
      </c>
      <c r="E167" s="1">
        <f t="shared" si="11"/>
        <v>170.53190152792075</v>
      </c>
    </row>
    <row r="168" spans="1:5" ht="15.75">
      <c r="A168" s="1">
        <v>189.85</v>
      </c>
      <c r="B168" s="1">
        <v>1.0921</v>
      </c>
      <c r="C168" s="1">
        <f t="shared" si="9"/>
        <v>1.0878886363178557</v>
      </c>
      <c r="D168" s="2">
        <f t="shared" si="10"/>
        <v>1.1192565733512283</v>
      </c>
      <c r="E168" s="1">
        <f t="shared" si="11"/>
        <v>173.2122521029614</v>
      </c>
    </row>
    <row r="169" spans="1:5" ht="15.75">
      <c r="A169" s="1">
        <v>192.85</v>
      </c>
      <c r="B169" s="1">
        <v>0.9897</v>
      </c>
      <c r="C169" s="1">
        <f t="shared" si="9"/>
        <v>0.9862691501856058</v>
      </c>
      <c r="D169" s="2">
        <f t="shared" si="10"/>
        <v>1.1193144544964877</v>
      </c>
      <c r="E169" s="1">
        <f t="shared" si="11"/>
        <v>175.89246407373375</v>
      </c>
    </row>
    <row r="170" spans="1:5" ht="15.75">
      <c r="A170" s="1">
        <v>195.85</v>
      </c>
      <c r="B170" s="1">
        <v>1.168</v>
      </c>
      <c r="C170" s="1">
        <f t="shared" si="9"/>
        <v>1.164406176533643</v>
      </c>
      <c r="D170" s="2">
        <f t="shared" si="10"/>
        <v>1.119367830448417</v>
      </c>
      <c r="E170" s="1">
        <f t="shared" si="11"/>
        <v>178.57254824123945</v>
      </c>
    </row>
    <row r="171" spans="1:5" ht="15.75">
      <c r="A171" s="1">
        <v>198.4</v>
      </c>
      <c r="B171" s="1">
        <v>1.1008</v>
      </c>
      <c r="C171" s="1">
        <f t="shared" si="9"/>
        <v>1.0977775337445774</v>
      </c>
      <c r="D171" s="2">
        <f t="shared" si="10"/>
        <v>1.1194099203571006</v>
      </c>
      <c r="E171" s="1">
        <f t="shared" si="11"/>
        <v>180.8505341279346</v>
      </c>
    </row>
    <row r="172" spans="1:5" ht="15.75">
      <c r="A172" s="1">
        <v>199.35</v>
      </c>
      <c r="B172" s="1">
        <v>1.1119</v>
      </c>
      <c r="C172" s="1">
        <f t="shared" si="9"/>
        <v>1.1089842534841718</v>
      </c>
      <c r="D172" s="2">
        <f t="shared" si="10"/>
        <v>1.1194248743613844</v>
      </c>
      <c r="E172" s="1">
        <f t="shared" si="11"/>
        <v>181.69918419973325</v>
      </c>
    </row>
    <row r="173" spans="1:5" ht="15.75">
      <c r="A173" s="1">
        <v>202.35</v>
      </c>
      <c r="B173" s="1">
        <v>1.0679</v>
      </c>
      <c r="C173" s="1">
        <f t="shared" si="9"/>
        <v>1.0655157441560519</v>
      </c>
      <c r="D173" s="2">
        <f t="shared" si="10"/>
        <v>1.1194696551594903</v>
      </c>
      <c r="E173" s="1">
        <f t="shared" si="11"/>
        <v>184.37902459216676</v>
      </c>
    </row>
    <row r="174" spans="1:5" ht="15.75">
      <c r="A174" s="1">
        <v>205.35</v>
      </c>
      <c r="B174" s="1">
        <v>1.2269</v>
      </c>
      <c r="C174" s="1">
        <f t="shared" si="9"/>
        <v>1.224638815127794</v>
      </c>
      <c r="D174" s="2">
        <f t="shared" si="10"/>
        <v>1.1195109499683091</v>
      </c>
      <c r="E174" s="1">
        <f t="shared" si="11"/>
        <v>187.05876613474382</v>
      </c>
    </row>
    <row r="175" spans="1:5" ht="15.75">
      <c r="A175" s="1">
        <v>207.4</v>
      </c>
      <c r="B175" s="1">
        <v>1.192</v>
      </c>
      <c r="C175" s="1">
        <f t="shared" si="9"/>
        <v>1.190120520343339</v>
      </c>
      <c r="D175" s="2">
        <f t="shared" si="10"/>
        <v>1.1195373035783274</v>
      </c>
      <c r="E175" s="1">
        <f t="shared" si="11"/>
        <v>188.8898797505632</v>
      </c>
    </row>
    <row r="176" spans="1:5" ht="15.75">
      <c r="A176" s="1">
        <v>208.35</v>
      </c>
      <c r="B176" s="1">
        <v>1.0638</v>
      </c>
      <c r="C176" s="1">
        <f t="shared" si="9"/>
        <v>1.0622539209731032</v>
      </c>
      <c r="D176" s="2">
        <f t="shared" si="10"/>
        <v>1.1195490300428452</v>
      </c>
      <c r="E176" s="1">
        <f t="shared" si="11"/>
        <v>189.7384357088169</v>
      </c>
    </row>
    <row r="177" spans="1:5" ht="15.75">
      <c r="A177" s="1">
        <v>211.35</v>
      </c>
      <c r="B177" s="1">
        <v>1.0701</v>
      </c>
      <c r="C177" s="1">
        <f t="shared" si="9"/>
        <v>1.068961731101252</v>
      </c>
      <c r="D177" s="2">
        <f t="shared" si="10"/>
        <v>1.1195841455480262</v>
      </c>
      <c r="E177" s="1">
        <f t="shared" si="11"/>
        <v>192.41800205666968</v>
      </c>
    </row>
    <row r="178" spans="1:5" ht="15.75">
      <c r="A178" s="1">
        <v>214.35</v>
      </c>
      <c r="B178" s="1">
        <v>1.0542</v>
      </c>
      <c r="C178" s="1">
        <f t="shared" si="9"/>
        <v>1.0534894147864635</v>
      </c>
      <c r="D178" s="2">
        <f t="shared" si="10"/>
        <v>1.1196165271959038</v>
      </c>
      <c r="E178" s="1">
        <f t="shared" si="11"/>
        <v>195.09749090586837</v>
      </c>
    </row>
    <row r="179" spans="1:5" ht="15.75">
      <c r="A179" s="1">
        <v>216.9</v>
      </c>
      <c r="B179" s="1">
        <v>1.1552</v>
      </c>
      <c r="C179" s="1">
        <f t="shared" si="9"/>
        <v>1.1548039423524836</v>
      </c>
      <c r="D179" s="2">
        <f t="shared" si="10"/>
        <v>1.1196420614989893</v>
      </c>
      <c r="E179" s="1">
        <f t="shared" si="11"/>
        <v>197.3750044860442</v>
      </c>
    </row>
    <row r="180" spans="1:5" ht="15.75">
      <c r="A180" s="1">
        <v>217.3</v>
      </c>
      <c r="B180" s="1">
        <v>0.9159</v>
      </c>
      <c r="C180" s="1">
        <f t="shared" si="9"/>
        <v>0.9156335700672393</v>
      </c>
      <c r="D180" s="2">
        <f t="shared" si="10"/>
        <v>1.1196459096543303</v>
      </c>
      <c r="E180" s="1">
        <f t="shared" si="11"/>
        <v>197.7322602903578</v>
      </c>
    </row>
    <row r="181" spans="1:5" ht="15.75">
      <c r="A181" s="1">
        <v>220.35</v>
      </c>
      <c r="B181" s="1">
        <v>1.0629</v>
      </c>
      <c r="C181" s="1">
        <f t="shared" si="9"/>
        <v>1.0630118720822248</v>
      </c>
      <c r="D181" s="2">
        <f t="shared" si="10"/>
        <v>1.1196739234495214</v>
      </c>
      <c r="E181" s="1">
        <f t="shared" si="11"/>
        <v>200.45626764296583</v>
      </c>
    </row>
    <row r="182" spans="1:5" ht="15.75">
      <c r="A182" s="1">
        <v>223.35</v>
      </c>
      <c r="B182" s="1">
        <v>1.1097</v>
      </c>
      <c r="C182" s="1">
        <f t="shared" si="9"/>
        <v>1.11024919433511</v>
      </c>
      <c r="D182" s="2">
        <f t="shared" si="10"/>
        <v>1.1196993152335555</v>
      </c>
      <c r="E182" s="1">
        <f t="shared" si="11"/>
        <v>203.13555837681275</v>
      </c>
    </row>
    <row r="183" spans="1:5" ht="15.75">
      <c r="A183" s="1">
        <v>223.35</v>
      </c>
      <c r="B183" s="1">
        <v>1.0592</v>
      </c>
      <c r="C183" s="1">
        <f t="shared" si="9"/>
        <v>1.059724201711948</v>
      </c>
      <c r="D183" s="2">
        <f t="shared" si="10"/>
        <v>1.1196993152335555</v>
      </c>
      <c r="E183" s="1">
        <f t="shared" si="11"/>
        <v>203.13555837681275</v>
      </c>
    </row>
    <row r="184" spans="1:5" ht="15.75">
      <c r="A184" s="1">
        <v>225.9</v>
      </c>
      <c r="B184" s="1">
        <v>1.1493</v>
      </c>
      <c r="C184" s="1">
        <f t="shared" si="9"/>
        <v>1.1502494451869445</v>
      </c>
      <c r="D184" s="2">
        <f t="shared" si="10"/>
        <v>1.1197193376206502</v>
      </c>
      <c r="E184" s="1">
        <f t="shared" si="11"/>
        <v>205.4129147770502</v>
      </c>
    </row>
    <row r="185" spans="1:5" ht="15.75">
      <c r="A185" s="1">
        <v>225.9</v>
      </c>
      <c r="B185" s="1">
        <v>1.0581</v>
      </c>
      <c r="C185" s="1">
        <f t="shared" si="9"/>
        <v>1.0589741041958636</v>
      </c>
      <c r="D185" s="2">
        <f t="shared" si="10"/>
        <v>1.1197193376206502</v>
      </c>
      <c r="E185" s="1">
        <f t="shared" si="11"/>
        <v>205.4129147770502</v>
      </c>
    </row>
    <row r="186" spans="1:5" ht="15.75">
      <c r="A186" s="1">
        <v>226.5</v>
      </c>
      <c r="B186" s="1">
        <v>0.8829</v>
      </c>
      <c r="C186" s="1">
        <f t="shared" si="9"/>
        <v>0.883698174880625</v>
      </c>
      <c r="D186" s="2">
        <f t="shared" si="10"/>
        <v>1.1197238516422525</v>
      </c>
      <c r="E186" s="1">
        <f t="shared" si="11"/>
        <v>205.9487611816079</v>
      </c>
    </row>
    <row r="187" spans="1:5" ht="15.75">
      <c r="A187" s="1">
        <v>229.5</v>
      </c>
      <c r="B187" s="1">
        <v>1.0223</v>
      </c>
      <c r="C187" s="1">
        <f t="shared" si="9"/>
        <v>1.0236225386493978</v>
      </c>
      <c r="D187" s="2">
        <f t="shared" si="10"/>
        <v>1.1197453559289512</v>
      </c>
      <c r="E187" s="1">
        <f t="shared" si="11"/>
        <v>208.62794175075717</v>
      </c>
    </row>
    <row r="188" spans="1:5" ht="15.75">
      <c r="A188" s="1">
        <v>232.55</v>
      </c>
      <c r="B188" s="1">
        <v>1.01</v>
      </c>
      <c r="C188" s="1">
        <f t="shared" si="9"/>
        <v>1.0117067336051617</v>
      </c>
      <c r="D188" s="2">
        <f t="shared" si="10"/>
        <v>1.1197655028735916</v>
      </c>
      <c r="E188" s="1">
        <f t="shared" si="11"/>
        <v>211.3517263218776</v>
      </c>
    </row>
    <row r="189" spans="1:5" ht="15.75">
      <c r="A189" s="1">
        <v>235.1</v>
      </c>
      <c r="B189" s="1">
        <v>0.7851</v>
      </c>
      <c r="C189" s="1">
        <f t="shared" si="9"/>
        <v>0.7866867178618082</v>
      </c>
      <c r="D189" s="2">
        <f t="shared" si="10"/>
        <v>1.1197811183030855</v>
      </c>
      <c r="E189" s="1">
        <f t="shared" si="11"/>
        <v>213.62895707556655</v>
      </c>
    </row>
    <row r="190" spans="1:5" ht="15.75">
      <c r="A190" s="1">
        <v>236.25</v>
      </c>
      <c r="B190" s="1">
        <v>0.9165</v>
      </c>
      <c r="C190" s="1">
        <f t="shared" si="9"/>
        <v>0.9184891767873767</v>
      </c>
      <c r="D190" s="2">
        <f t="shared" si="10"/>
        <v>1.1197878161116426</v>
      </c>
      <c r="E190" s="1">
        <f t="shared" si="11"/>
        <v>214.65593735116312</v>
      </c>
    </row>
    <row r="191" spans="1:5" ht="15.75">
      <c r="A191" s="1">
        <v>239.25</v>
      </c>
      <c r="B191" s="1">
        <v>1.0882</v>
      </c>
      <c r="C191" s="1">
        <f t="shared" si="9"/>
        <v>1.090985854399152</v>
      </c>
      <c r="D191" s="2">
        <f t="shared" si="10"/>
        <v>1.119804339778071</v>
      </c>
      <c r="E191" s="1">
        <f t="shared" si="11"/>
        <v>217.33497679888893</v>
      </c>
    </row>
    <row r="192" spans="1:5" ht="15.75">
      <c r="A192" s="1">
        <v>242.25</v>
      </c>
      <c r="B192" s="1">
        <v>1.1049</v>
      </c>
      <c r="C192" s="1">
        <f t="shared" si="9"/>
        <v>1.1081591334997958</v>
      </c>
      <c r="D192" s="2">
        <f t="shared" si="10"/>
        <v>1.1198195767796253</v>
      </c>
      <c r="E192" s="1">
        <f t="shared" si="11"/>
        <v>220.01397979384228</v>
      </c>
    </row>
    <row r="193" spans="1:5" ht="15.75">
      <c r="A193" s="1">
        <v>244.8</v>
      </c>
      <c r="B193" s="1">
        <v>0.8734</v>
      </c>
      <c r="C193" s="1">
        <f t="shared" si="9"/>
        <v>0.8762655493728411</v>
      </c>
      <c r="D193" s="2">
        <f t="shared" si="10"/>
        <v>1.119831591637194</v>
      </c>
      <c r="E193" s="1">
        <f t="shared" si="11"/>
        <v>222.29110790760797</v>
      </c>
    </row>
    <row r="194" spans="1:5" ht="15.75">
      <c r="A194" s="1">
        <v>245.85</v>
      </c>
      <c r="B194" s="1">
        <v>1.1334</v>
      </c>
      <c r="C194" s="1">
        <f t="shared" si="9"/>
        <v>1.137273157666117</v>
      </c>
      <c r="D194" s="2">
        <f t="shared" si="10"/>
        <v>1.1198363032736631</v>
      </c>
      <c r="E194" s="1">
        <f t="shared" si="11"/>
        <v>223.22874495056726</v>
      </c>
    </row>
    <row r="195" spans="1:5" ht="15.75">
      <c r="A195" s="1">
        <v>248.85</v>
      </c>
      <c r="B195" s="1">
        <v>1.0391</v>
      </c>
      <c r="C195" s="1">
        <f t="shared" si="9"/>
        <v>1.0430557941833172</v>
      </c>
      <c r="D195" s="2">
        <f t="shared" si="10"/>
        <v>1.1198490512920138</v>
      </c>
      <c r="E195" s="1">
        <f t="shared" si="11"/>
        <v>225.9076774339576</v>
      </c>
    </row>
    <row r="196" spans="1:5" ht="15.75">
      <c r="A196" s="1">
        <v>251.85</v>
      </c>
      <c r="B196" s="1">
        <v>0.9866</v>
      </c>
      <c r="C196" s="1">
        <f t="shared" si="9"/>
        <v>0.990740360039469</v>
      </c>
      <c r="D196" s="2">
        <f t="shared" si="10"/>
        <v>1.119860806609561</v>
      </c>
      <c r="E196" s="1">
        <f t="shared" si="11"/>
        <v>228.58658179626192</v>
      </c>
    </row>
    <row r="197" spans="1:5" ht="15.75">
      <c r="A197" s="1">
        <v>254.4</v>
      </c>
      <c r="B197" s="1">
        <v>1.0705</v>
      </c>
      <c r="C197" s="1">
        <f t="shared" si="9"/>
        <v>1.0753470081164174</v>
      </c>
      <c r="D197" s="2">
        <f t="shared" si="10"/>
        <v>1.1198700760234117</v>
      </c>
      <c r="E197" s="1">
        <f t="shared" si="11"/>
        <v>230.86363165641615</v>
      </c>
    </row>
    <row r="198" spans="1:5" ht="15.75">
      <c r="A198" s="1">
        <v>255.55</v>
      </c>
      <c r="B198" s="1">
        <v>1.2028</v>
      </c>
      <c r="C198" s="1">
        <f t="shared" si="9"/>
        <v>1.20842569383568</v>
      </c>
      <c r="D198" s="2">
        <f t="shared" si="10"/>
        <v>1.1198740518671773</v>
      </c>
      <c r="E198" s="1">
        <f t="shared" si="11"/>
        <v>231.89053284953033</v>
      </c>
    </row>
    <row r="199" spans="1:5" ht="15.75">
      <c r="A199" s="1">
        <v>258.55</v>
      </c>
      <c r="B199" s="1">
        <v>1.0361</v>
      </c>
      <c r="C199" s="1">
        <f t="shared" si="9"/>
        <v>1.0413497285688889</v>
      </c>
      <c r="D199" s="2">
        <f t="shared" si="10"/>
        <v>1.119883860334937</v>
      </c>
      <c r="E199" s="1">
        <f t="shared" si="11"/>
        <v>234.5693820643969</v>
      </c>
    </row>
    <row r="200" spans="1:5" ht="15.75">
      <c r="A200" s="1">
        <v>261.55</v>
      </c>
      <c r="B200" s="1">
        <v>1.219</v>
      </c>
      <c r="C200" s="1">
        <f t="shared" si="9"/>
        <v>1.2256514347054588</v>
      </c>
      <c r="D200" s="2">
        <f t="shared" si="10"/>
        <v>1.1198929049847868</v>
      </c>
      <c r="E200" s="1">
        <f t="shared" si="11"/>
        <v>237.24820964393297</v>
      </c>
    </row>
    <row r="201" spans="1:5" ht="15.75">
      <c r="A201" s="1">
        <v>264.05</v>
      </c>
      <c r="B201" s="1">
        <v>1.0999</v>
      </c>
      <c r="C201" s="1">
        <f t="shared" si="9"/>
        <v>1.1062587175829952</v>
      </c>
      <c r="D201" s="2">
        <f t="shared" si="10"/>
        <v>1.1198999017714546</v>
      </c>
      <c r="E201" s="1">
        <f t="shared" si="11"/>
        <v>239.48055201314426</v>
      </c>
    </row>
    <row r="202" spans="1:5" ht="15.75">
      <c r="A202" s="1">
        <v>265.15</v>
      </c>
      <c r="B202" s="1">
        <v>1.2234</v>
      </c>
      <c r="C202" s="1">
        <f t="shared" si="9"/>
        <v>1.2306474830062042</v>
      </c>
      <c r="D202" s="2">
        <f t="shared" si="10"/>
        <v>1.1199028337364312</v>
      </c>
      <c r="E202" s="1">
        <f t="shared" si="11"/>
        <v>240.46278008406532</v>
      </c>
    </row>
    <row r="203" spans="1:5" ht="15.75">
      <c r="A203" s="1">
        <v>268.15</v>
      </c>
      <c r="B203" s="1">
        <v>1.1576</v>
      </c>
      <c r="C203" s="1">
        <f t="shared" si="9"/>
        <v>1.164908741290161</v>
      </c>
      <c r="D203" s="2">
        <f t="shared" si="10"/>
        <v>1.1199104008470795</v>
      </c>
      <c r="E203" s="1">
        <f t="shared" si="11"/>
        <v>243.14156581346907</v>
      </c>
    </row>
    <row r="204" spans="1:5" ht="15.75">
      <c r="A204" s="1">
        <v>271.15</v>
      </c>
      <c r="B204" s="1">
        <v>0.9765</v>
      </c>
      <c r="C204" s="1">
        <f t="shared" si="9"/>
        <v>0.9830458247477686</v>
      </c>
      <c r="D204" s="2">
        <f t="shared" si="10"/>
        <v>1.1199173786683059</v>
      </c>
      <c r="E204" s="1">
        <f t="shared" si="11"/>
        <v>245.82033485227737</v>
      </c>
    </row>
    <row r="205" spans="1:5" ht="15.75">
      <c r="A205" s="1">
        <v>273.65</v>
      </c>
      <c r="B205" s="1">
        <v>0.8836</v>
      </c>
      <c r="C205" s="1">
        <f t="shared" si="9"/>
        <v>0.8898099967239618</v>
      </c>
      <c r="D205" s="2">
        <f t="shared" si="10"/>
        <v>1.119922776582811</v>
      </c>
      <c r="E205" s="1">
        <f t="shared" si="11"/>
        <v>248.0526316251211</v>
      </c>
    </row>
    <row r="206" spans="1:5" ht="15.75">
      <c r="A206" s="1">
        <v>274.75</v>
      </c>
      <c r="B206" s="1">
        <v>0.8879</v>
      </c>
      <c r="C206" s="1">
        <f t="shared" si="9"/>
        <v>0.8942670736964252</v>
      </c>
      <c r="D206" s="2">
        <f t="shared" si="10"/>
        <v>1.1199250385469088</v>
      </c>
      <c r="E206" s="1">
        <f t="shared" si="11"/>
        <v>249.0348402213565</v>
      </c>
    </row>
    <row r="207" spans="1:5" ht="15.75">
      <c r="A207" s="1">
        <v>277.75</v>
      </c>
      <c r="B207" s="1">
        <v>1.0212</v>
      </c>
      <c r="C207" s="1">
        <f t="shared" si="9"/>
        <v>1.028920871705766</v>
      </c>
      <c r="D207" s="2">
        <f t="shared" si="10"/>
        <v>1.1199308764455234</v>
      </c>
      <c r="E207" s="1">
        <f t="shared" si="11"/>
        <v>251.71357697475463</v>
      </c>
    </row>
    <row r="208" spans="1:5" ht="15.75">
      <c r="A208" s="1">
        <v>280.75</v>
      </c>
      <c r="B208" s="1">
        <v>1.0892</v>
      </c>
      <c r="C208" s="1">
        <f t="shared" si="9"/>
        <v>1.097859400250807</v>
      </c>
      <c r="D208" s="2">
        <f t="shared" si="10"/>
        <v>1.1199362597092692</v>
      </c>
      <c r="E208" s="1">
        <f t="shared" si="11"/>
        <v>254.39230085211065</v>
      </c>
    </row>
    <row r="209" spans="1:5" ht="15.75">
      <c r="A209" s="1">
        <v>283.3</v>
      </c>
      <c r="B209" s="1">
        <v>1.0944</v>
      </c>
      <c r="C209" s="1">
        <f t="shared" si="9"/>
        <v>1.103463211073607</v>
      </c>
      <c r="D209" s="2">
        <f t="shared" si="10"/>
        <v>1.1199405045495645</v>
      </c>
      <c r="E209" s="1">
        <f t="shared" si="11"/>
        <v>256.66920751781396</v>
      </c>
    </row>
    <row r="210" spans="1:5" ht="15.75">
      <c r="A210" s="1">
        <v>284.45</v>
      </c>
      <c r="B210" s="1">
        <v>1.3037</v>
      </c>
      <c r="C210" s="1">
        <f t="shared" si="9"/>
        <v>1.3146912461429794</v>
      </c>
      <c r="D210" s="2">
        <f t="shared" si="10"/>
        <v>1.1199423252437304</v>
      </c>
      <c r="E210" s="1">
        <f t="shared" si="11"/>
        <v>257.69604610947954</v>
      </c>
    </row>
    <row r="211" spans="1:5" ht="15.75">
      <c r="A211" s="1">
        <v>287.45</v>
      </c>
      <c r="B211" s="1">
        <v>0.8039</v>
      </c>
      <c r="C211" s="1">
        <f t="shared" si="9"/>
        <v>0.8109907686192521</v>
      </c>
      <c r="D211" s="2">
        <f t="shared" si="10"/>
        <v>1.1199468169092737</v>
      </c>
      <c r="E211" s="1">
        <f t="shared" si="11"/>
        <v>260.3747447357939</v>
      </c>
    </row>
    <row r="212" spans="1:5" ht="15.75">
      <c r="A212" s="1">
        <v>290.45</v>
      </c>
      <c r="B212" s="1">
        <v>0.7615</v>
      </c>
      <c r="C212" s="1">
        <f t="shared" si="9"/>
        <v>0.7685135008272912</v>
      </c>
      <c r="D212" s="2">
        <f t="shared" si="10"/>
        <v>1.1199509587750271</v>
      </c>
      <c r="E212" s="1">
        <f t="shared" si="11"/>
        <v>263.053433455594</v>
      </c>
    </row>
    <row r="213" spans="1:5" ht="15.75">
      <c r="A213" s="1">
        <v>292.51</v>
      </c>
      <c r="B213" s="1">
        <v>1.0757</v>
      </c>
      <c r="C213" s="1">
        <f t="shared" si="9"/>
        <v>1.0858951334157754</v>
      </c>
      <c r="D213" s="2">
        <f t="shared" si="10"/>
        <v>1.119953614506033</v>
      </c>
      <c r="E213" s="1">
        <f t="shared" si="11"/>
        <v>264.89279534819224</v>
      </c>
    </row>
    <row r="214" spans="1:5" ht="15.75">
      <c r="A214" s="1">
        <v>294.05</v>
      </c>
      <c r="B214" s="1">
        <v>0.9781</v>
      </c>
      <c r="C214" s="1">
        <f t="shared" si="9"/>
        <v>0.9875657532116554</v>
      </c>
      <c r="D214" s="2">
        <f t="shared" si="10"/>
        <v>1.1199555054814503</v>
      </c>
      <c r="E214" s="1">
        <f t="shared" si="11"/>
        <v>266.2678499753294</v>
      </c>
    </row>
    <row r="215" spans="1:5" ht="15.75">
      <c r="A215" s="1">
        <v>297.05</v>
      </c>
      <c r="B215" s="1">
        <v>1.0336</v>
      </c>
      <c r="C215" s="1">
        <f t="shared" si="9"/>
        <v>1.0440056092470955</v>
      </c>
      <c r="D215" s="2">
        <f t="shared" si="10"/>
        <v>1.1199589706990463</v>
      </c>
      <c r="E215" s="1">
        <f t="shared" si="11"/>
        <v>268.94651953241816</v>
      </c>
    </row>
    <row r="216" spans="1:5" ht="15.75">
      <c r="A216" s="1">
        <v>300.05</v>
      </c>
      <c r="B216" s="1">
        <v>1.0645</v>
      </c>
      <c r="C216" s="1">
        <f t="shared" si="9"/>
        <v>1.075631474466197</v>
      </c>
      <c r="D216" s="2">
        <f t="shared" si="10"/>
        <v>1.1199621660512622</v>
      </c>
      <c r="E216" s="1">
        <f t="shared" si="11"/>
        <v>271.6251814470231</v>
      </c>
    </row>
    <row r="217" spans="1:5" ht="15.75">
      <c r="A217" s="1">
        <v>302.5</v>
      </c>
      <c r="B217" s="1">
        <v>0.7174</v>
      </c>
      <c r="C217" s="1">
        <f t="shared" si="9"/>
        <v>0.7251301382577539</v>
      </c>
      <c r="D217" s="2">
        <f t="shared" si="10"/>
        <v>1.119964590091564</v>
      </c>
      <c r="E217" s="1">
        <f t="shared" si="11"/>
        <v>273.81275060918716</v>
      </c>
    </row>
    <row r="218" spans="1:5" ht="15.75">
      <c r="A218" s="1">
        <v>303.75</v>
      </c>
      <c r="B218" s="1">
        <v>1.1757</v>
      </c>
      <c r="C218" s="1">
        <f t="shared" si="9"/>
        <v>1.1885592992816632</v>
      </c>
      <c r="D218" s="2">
        <f t="shared" si="10"/>
        <v>1.1199657663724851</v>
      </c>
      <c r="E218" s="1">
        <f t="shared" si="11"/>
        <v>274.92885615234917</v>
      </c>
    </row>
    <row r="219" spans="1:5" ht="15.75">
      <c r="A219" s="1">
        <v>306.75</v>
      </c>
      <c r="B219" s="1">
        <v>1.286</v>
      </c>
      <c r="C219" s="1">
        <f t="shared" si="9"/>
        <v>1.300566805149441</v>
      </c>
      <c r="D219" s="2">
        <f t="shared" si="10"/>
        <v>1.119968432486726</v>
      </c>
      <c r="E219" s="1">
        <f t="shared" si="11"/>
        <v>277.60750307933347</v>
      </c>
    </row>
    <row r="220" spans="1:5" ht="15.75">
      <c r="A220" s="1">
        <v>309.75</v>
      </c>
      <c r="B220" s="1">
        <v>1.2028</v>
      </c>
      <c r="C220" s="1">
        <f t="shared" si="9"/>
        <v>1.216893053473268</v>
      </c>
      <c r="D220" s="2">
        <f t="shared" si="10"/>
        <v>1.11997089096674</v>
      </c>
      <c r="E220" s="1">
        <f t="shared" si="11"/>
        <v>280.2861441263436</v>
      </c>
    </row>
    <row r="221" spans="1:5" ht="15.75">
      <c r="A221" s="1">
        <v>313.35</v>
      </c>
      <c r="B221" s="1">
        <v>1.6075</v>
      </c>
      <c r="C221" s="1">
        <f t="shared" si="9"/>
        <v>1.6270865096089042</v>
      </c>
      <c r="D221" s="2">
        <f t="shared" si="10"/>
        <v>1.119973589743068</v>
      </c>
      <c r="E221" s="1">
        <f t="shared" si="11"/>
        <v>283.5005056371591</v>
      </c>
    </row>
    <row r="222" spans="1:5" ht="15.75">
      <c r="A222" s="1">
        <v>316.35</v>
      </c>
      <c r="B222" s="1">
        <v>1.1598</v>
      </c>
      <c r="C222" s="1">
        <f t="shared" si="9"/>
        <v>1.174383447628079</v>
      </c>
      <c r="D222" s="2">
        <f t="shared" si="10"/>
        <v>1.1199756465799855</v>
      </c>
      <c r="E222" s="1">
        <f t="shared" si="11"/>
        <v>286.179135310189</v>
      </c>
    </row>
    <row r="223" spans="1:5" ht="15.75">
      <c r="A223" s="1">
        <v>319.35</v>
      </c>
      <c r="B223" s="1">
        <v>0.965</v>
      </c>
      <c r="C223" s="1">
        <f t="shared" si="9"/>
        <v>0.9775100257378377</v>
      </c>
      <c r="D223" s="2">
        <f t="shared" si="10"/>
        <v>1.119977543231574</v>
      </c>
      <c r="E223" s="1">
        <f t="shared" si="11"/>
        <v>288.8577604470322</v>
      </c>
    </row>
    <row r="224" spans="1:5" ht="15.75">
      <c r="A224" s="1">
        <v>321.9</v>
      </c>
      <c r="B224" s="1">
        <v>1.0817</v>
      </c>
      <c r="C224" s="1">
        <f t="shared" si="9"/>
        <v>1.0960811594983166</v>
      </c>
      <c r="D224" s="2">
        <f t="shared" si="10"/>
        <v>1.1199790387853965</v>
      </c>
      <c r="E224" s="1">
        <f t="shared" si="11"/>
        <v>291.13458877300286</v>
      </c>
    </row>
    <row r="225" spans="1:5" ht="15.75">
      <c r="A225" s="1">
        <v>322.95</v>
      </c>
      <c r="B225" s="1">
        <v>0.8968</v>
      </c>
      <c r="C225" s="1">
        <f aca="true" t="shared" si="12" ref="C225:C276">B225*(1+($I$28+$I$29*A225)/(1282900)+($I$30+A225*$I$31-$I$32)/400)</f>
        <v>0.9088452250476906</v>
      </c>
      <c r="D225" s="2">
        <f aca="true" t="shared" si="13" ref="D225:D276">$G$18^(1-$G$20*EXP(-A225/$G$22))*0.6^($G$20*EXP(-A225/$G$22))</f>
        <v>1.119979625264247</v>
      </c>
      <c r="E225" s="1">
        <f aca="true" t="shared" si="14" ref="E225:E276">E224+(A225-A224)/D225</f>
        <v>292.07210582805845</v>
      </c>
    </row>
    <row r="226" spans="1:5" ht="15.75">
      <c r="A226" s="1">
        <v>325.95</v>
      </c>
      <c r="B226" s="1">
        <v>1.068</v>
      </c>
      <c r="C226" s="1">
        <f t="shared" si="12"/>
        <v>1.08276081832486</v>
      </c>
      <c r="D226" s="2">
        <f t="shared" si="13"/>
        <v>1.119981212057322</v>
      </c>
      <c r="E226" s="1">
        <f t="shared" si="14"/>
        <v>294.75072219028226</v>
      </c>
    </row>
    <row r="227" spans="1:5" ht="15.75">
      <c r="A227" s="1">
        <v>328.95</v>
      </c>
      <c r="B227" s="1">
        <v>0.8726</v>
      </c>
      <c r="C227" s="1">
        <f t="shared" si="12"/>
        <v>0.8850002067524071</v>
      </c>
      <c r="D227" s="2">
        <f t="shared" si="13"/>
        <v>1.1199826752712339</v>
      </c>
      <c r="E227" s="1">
        <f t="shared" si="14"/>
        <v>297.4293350529977</v>
      </c>
    </row>
    <row r="228" spans="1:5" ht="15.75">
      <c r="A228" s="1">
        <v>331.5</v>
      </c>
      <c r="B228" s="1">
        <v>0.8948</v>
      </c>
      <c r="C228" s="1">
        <f t="shared" si="12"/>
        <v>0.907812044294645</v>
      </c>
      <c r="D228" s="2">
        <f t="shared" si="13"/>
        <v>1.1199838290489836</v>
      </c>
      <c r="E228" s="1">
        <f t="shared" si="14"/>
        <v>299.7061536407851</v>
      </c>
    </row>
    <row r="229" spans="1:5" ht="15.75">
      <c r="A229" s="1">
        <v>332.55</v>
      </c>
      <c r="B229" s="1">
        <v>1.14</v>
      </c>
      <c r="C229" s="1">
        <f t="shared" si="12"/>
        <v>1.1567331760901443</v>
      </c>
      <c r="D229" s="2">
        <f t="shared" si="13"/>
        <v>1.119984281500841</v>
      </c>
      <c r="E229" s="1">
        <f t="shared" si="14"/>
        <v>300.6436667981956</v>
      </c>
    </row>
    <row r="230" spans="1:5" ht="15.75">
      <c r="A230" s="1">
        <v>335.55</v>
      </c>
      <c r="B230" s="1">
        <v>0.8804</v>
      </c>
      <c r="C230" s="1">
        <f t="shared" si="12"/>
        <v>0.8936657583139881</v>
      </c>
      <c r="D230" s="2">
        <f t="shared" si="13"/>
        <v>1.1199855056665786</v>
      </c>
      <c r="E230" s="1">
        <f t="shared" si="14"/>
        <v>303.32227289159727</v>
      </c>
    </row>
    <row r="231" spans="1:5" ht="15.75">
      <c r="A231" s="1">
        <v>338.55</v>
      </c>
      <c r="B231" s="1">
        <v>0.8513</v>
      </c>
      <c r="C231" s="1">
        <f t="shared" si="12"/>
        <v>0.8644589935895909</v>
      </c>
      <c r="D231" s="2">
        <f t="shared" si="13"/>
        <v>1.1199866344941545</v>
      </c>
      <c r="E231" s="1">
        <f t="shared" si="14"/>
        <v>306.00087628524847</v>
      </c>
    </row>
    <row r="232" spans="1:5" ht="15.75">
      <c r="A232" s="1">
        <v>341.1</v>
      </c>
      <c r="B232" s="1">
        <v>0.916</v>
      </c>
      <c r="C232" s="1">
        <f t="shared" si="12"/>
        <v>0.9304624784507547</v>
      </c>
      <c r="D232" s="2">
        <f t="shared" si="13"/>
        <v>1.1199875246003668</v>
      </c>
      <c r="E232" s="1">
        <f t="shared" si="14"/>
        <v>308.2776873603628</v>
      </c>
    </row>
    <row r="233" spans="1:5" ht="15.75">
      <c r="A233" s="1">
        <v>342.25</v>
      </c>
      <c r="B233" s="1">
        <v>1.3727</v>
      </c>
      <c r="C233" s="1">
        <f t="shared" si="12"/>
        <v>1.3945782276889147</v>
      </c>
      <c r="D233" s="2">
        <f t="shared" si="13"/>
        <v>1.1199879063833331</v>
      </c>
      <c r="E233" s="1">
        <f t="shared" si="14"/>
        <v>309.3044841618689</v>
      </c>
    </row>
    <row r="234" spans="1:5" ht="15.75">
      <c r="A234" s="1">
        <v>345.25</v>
      </c>
      <c r="B234" s="1">
        <v>1.0966</v>
      </c>
      <c r="C234" s="1">
        <f t="shared" si="12"/>
        <v>1.1145050107516918</v>
      </c>
      <c r="D234" s="2">
        <f t="shared" si="13"/>
        <v>1.1199888482425469</v>
      </c>
      <c r="E234" s="1">
        <f t="shared" si="14"/>
        <v>311.9830822610442</v>
      </c>
    </row>
    <row r="235" spans="1:5" ht="15.75">
      <c r="A235" s="1">
        <v>348.25</v>
      </c>
      <c r="B235" s="1">
        <v>0.777</v>
      </c>
      <c r="C235" s="1">
        <f t="shared" si="12"/>
        <v>0.7899894211786848</v>
      </c>
      <c r="D235" s="2">
        <f t="shared" si="13"/>
        <v>1.1199897167494515</v>
      </c>
      <c r="E235" s="1">
        <f t="shared" si="14"/>
        <v>314.6616782830746</v>
      </c>
    </row>
    <row r="236" spans="1:5" ht="15.75">
      <c r="A236" s="1">
        <v>350.7</v>
      </c>
      <c r="B236" s="1">
        <v>1.1842</v>
      </c>
      <c r="C236" s="1">
        <f t="shared" si="12"/>
        <v>1.2043735780236782</v>
      </c>
      <c r="D236" s="2">
        <f t="shared" si="13"/>
        <v>1.119990375610119</v>
      </c>
      <c r="E236" s="1">
        <f t="shared" si="14"/>
        <v>316.8491970808726</v>
      </c>
    </row>
    <row r="237" spans="1:5" ht="15.75">
      <c r="A237" s="1">
        <v>351.9</v>
      </c>
      <c r="B237" s="1">
        <v>1.1395</v>
      </c>
      <c r="C237" s="1">
        <f t="shared" si="12"/>
        <v>1.1590896891662152</v>
      </c>
      <c r="D237" s="2">
        <f t="shared" si="13"/>
        <v>1.119990682743729</v>
      </c>
      <c r="E237" s="1">
        <f t="shared" si="14"/>
        <v>317.9206345655669</v>
      </c>
    </row>
    <row r="238" spans="1:5" ht="15.75">
      <c r="A238" s="1">
        <v>354.9</v>
      </c>
      <c r="B238" s="1">
        <v>1.0149</v>
      </c>
      <c r="C238" s="1">
        <f t="shared" si="12"/>
        <v>1.0327430885007234</v>
      </c>
      <c r="D238" s="2">
        <f t="shared" si="13"/>
        <v>1.119991408378908</v>
      </c>
      <c r="E238" s="1">
        <f t="shared" si="14"/>
        <v>320.59922654185914</v>
      </c>
    </row>
    <row r="239" spans="1:5" ht="15.75">
      <c r="A239" s="1">
        <v>357.95</v>
      </c>
      <c r="B239" s="1">
        <v>1.0381</v>
      </c>
      <c r="C239" s="1">
        <f t="shared" si="12"/>
        <v>1.0567622097432539</v>
      </c>
      <c r="D239" s="2">
        <f t="shared" si="13"/>
        <v>1.1199920882000647</v>
      </c>
      <c r="E239" s="1">
        <f t="shared" si="14"/>
        <v>323.32246006478664</v>
      </c>
    </row>
    <row r="240" spans="1:5" ht="15.75">
      <c r="A240" s="1">
        <v>360.5</v>
      </c>
      <c r="B240" s="1">
        <v>1.0641</v>
      </c>
      <c r="C240" s="1">
        <f t="shared" si="12"/>
        <v>1.0835820530086875</v>
      </c>
      <c r="D240" s="2">
        <f t="shared" si="13"/>
        <v>1.119992615105545</v>
      </c>
      <c r="E240" s="1">
        <f t="shared" si="14"/>
        <v>325.5992607915126</v>
      </c>
    </row>
    <row r="241" spans="1:5" ht="15.75">
      <c r="A241" s="1">
        <v>361.55</v>
      </c>
      <c r="B241" s="1">
        <v>0.9839</v>
      </c>
      <c r="C241" s="1">
        <f t="shared" si="12"/>
        <v>1.0020478953561884</v>
      </c>
      <c r="D241" s="2">
        <f t="shared" si="13"/>
        <v>1.1199928217304955</v>
      </c>
      <c r="E241" s="1">
        <f t="shared" si="14"/>
        <v>326.5367668001473</v>
      </c>
    </row>
    <row r="242" spans="1:5" ht="15.75">
      <c r="A242" s="1">
        <v>364.55</v>
      </c>
      <c r="B242" s="1">
        <v>1.0426</v>
      </c>
      <c r="C242" s="1">
        <f t="shared" si="12"/>
        <v>1.0622368593384066</v>
      </c>
      <c r="D242" s="2">
        <f t="shared" si="13"/>
        <v>1.1199933807802105</v>
      </c>
      <c r="E242" s="1">
        <f t="shared" si="14"/>
        <v>329.21535405921674</v>
      </c>
    </row>
    <row r="243" spans="1:5" ht="15.75">
      <c r="A243" s="1">
        <v>367.55</v>
      </c>
      <c r="B243" s="1">
        <v>1.0168</v>
      </c>
      <c r="C243" s="1">
        <f t="shared" si="12"/>
        <v>1.036347126829783</v>
      </c>
      <c r="D243" s="2">
        <f t="shared" si="13"/>
        <v>1.1199938962907783</v>
      </c>
      <c r="E243" s="1">
        <f t="shared" si="14"/>
        <v>331.8939400853866</v>
      </c>
    </row>
    <row r="244" spans="1:5" ht="15.75">
      <c r="A244" s="1">
        <v>367.55</v>
      </c>
      <c r="B244" s="1">
        <v>1.0168</v>
      </c>
      <c r="C244" s="1">
        <f t="shared" si="12"/>
        <v>1.036347126829783</v>
      </c>
      <c r="D244" s="2">
        <f t="shared" si="13"/>
        <v>1.1199938962907783</v>
      </c>
      <c r="E244" s="1">
        <f t="shared" si="14"/>
        <v>331.8939400853866</v>
      </c>
    </row>
    <row r="245" spans="1:5" ht="15.75">
      <c r="A245" s="1">
        <v>367.55</v>
      </c>
      <c r="B245" s="1">
        <v>1.0271</v>
      </c>
      <c r="C245" s="1">
        <f t="shared" si="12"/>
        <v>1.046845135687323</v>
      </c>
      <c r="D245" s="2">
        <f t="shared" si="13"/>
        <v>1.1199938962907783</v>
      </c>
      <c r="E245" s="1">
        <f t="shared" si="14"/>
        <v>331.8939400853866</v>
      </c>
    </row>
    <row r="246" spans="1:5" ht="15.75">
      <c r="A246" s="1">
        <v>370.1</v>
      </c>
      <c r="B246" s="1">
        <v>1.0653</v>
      </c>
      <c r="C246" s="1">
        <f t="shared" si="12"/>
        <v>1.0861323301806838</v>
      </c>
      <c r="D246" s="2">
        <f t="shared" si="13"/>
        <v>1.1199943027823842</v>
      </c>
      <c r="E246" s="1">
        <f t="shared" si="14"/>
        <v>334.17073738128806</v>
      </c>
    </row>
    <row r="247" spans="1:5" ht="15.75">
      <c r="A247" s="1">
        <v>371.25</v>
      </c>
      <c r="B247" s="1">
        <v>0.9656</v>
      </c>
      <c r="C247" s="1">
        <f t="shared" si="12"/>
        <v>0.9846268885756977</v>
      </c>
      <c r="D247" s="2">
        <f t="shared" si="13"/>
        <v>1.1199944771340755</v>
      </c>
      <c r="E247" s="1">
        <f t="shared" si="14"/>
        <v>335.1975281588129</v>
      </c>
    </row>
    <row r="248" spans="1:5" ht="15.75">
      <c r="A248" s="1">
        <v>374.25</v>
      </c>
      <c r="B248" s="1">
        <v>1.1382</v>
      </c>
      <c r="C248" s="1">
        <f t="shared" si="12"/>
        <v>1.1610714267479099</v>
      </c>
      <c r="D248" s="2">
        <f t="shared" si="13"/>
        <v>1.1199949072598492</v>
      </c>
      <c r="E248" s="1">
        <f t="shared" si="14"/>
        <v>337.87611176714347</v>
      </c>
    </row>
    <row r="249" spans="1:5" ht="15.75">
      <c r="A249" s="1">
        <v>377.25</v>
      </c>
      <c r="B249" s="1">
        <v>1.2587</v>
      </c>
      <c r="C249" s="1">
        <f t="shared" si="12"/>
        <v>1.2844832544729163</v>
      </c>
      <c r="D249" s="2">
        <f t="shared" si="13"/>
        <v>1.1199953038871107</v>
      </c>
      <c r="E249" s="1">
        <f t="shared" si="14"/>
        <v>340.55469442689935</v>
      </c>
    </row>
    <row r="250" spans="1:5" ht="15.75">
      <c r="A250" s="1">
        <v>379.8</v>
      </c>
      <c r="B250" s="1">
        <v>0.9332</v>
      </c>
      <c r="C250" s="1">
        <f t="shared" si="12"/>
        <v>0.9526247806860009</v>
      </c>
      <c r="D250" s="2">
        <f t="shared" si="13"/>
        <v>1.1199956166365421</v>
      </c>
      <c r="E250" s="1">
        <f t="shared" si="14"/>
        <v>342.83148905191575</v>
      </c>
    </row>
    <row r="251" spans="1:5" ht="15.75">
      <c r="A251" s="1">
        <v>380.95</v>
      </c>
      <c r="B251" s="1">
        <v>1.2362</v>
      </c>
      <c r="C251" s="1">
        <f t="shared" si="12"/>
        <v>1.262116444829804</v>
      </c>
      <c r="D251" s="2">
        <f t="shared" si="13"/>
        <v>1.1199957507804905</v>
      </c>
      <c r="E251" s="1">
        <f t="shared" si="14"/>
        <v>343.8582786617858</v>
      </c>
    </row>
    <row r="252" spans="1:5" ht="15.75">
      <c r="A252" s="1">
        <v>383.95</v>
      </c>
      <c r="B252" s="1">
        <v>1.1185</v>
      </c>
      <c r="C252" s="1">
        <f t="shared" si="12"/>
        <v>1.1423847362149495</v>
      </c>
      <c r="D252" s="2">
        <f t="shared" si="13"/>
        <v>1.1199960817137076</v>
      </c>
      <c r="E252" s="1">
        <f t="shared" si="14"/>
        <v>346.53685946129156</v>
      </c>
    </row>
    <row r="253" spans="1:5" ht="15.75">
      <c r="A253" s="1">
        <v>386.95</v>
      </c>
      <c r="B253" s="1">
        <v>1.0491</v>
      </c>
      <c r="C253" s="1">
        <f t="shared" si="12"/>
        <v>1.0719115343732162</v>
      </c>
      <c r="D253" s="2">
        <f t="shared" si="13"/>
        <v>1.1199963868735756</v>
      </c>
      <c r="E253" s="1">
        <f t="shared" si="14"/>
        <v>349.2154395309777</v>
      </c>
    </row>
    <row r="254" spans="1:5" ht="15.75">
      <c r="A254" s="1">
        <v>389.4</v>
      </c>
      <c r="B254" s="1">
        <v>1.0771</v>
      </c>
      <c r="C254" s="1">
        <f t="shared" si="12"/>
        <v>1.1008631137684417</v>
      </c>
      <c r="D254" s="2">
        <f t="shared" si="13"/>
        <v>1.11999661837173</v>
      </c>
      <c r="E254" s="1">
        <f t="shared" si="14"/>
        <v>351.4029461357403</v>
      </c>
    </row>
    <row r="255" spans="1:5" ht="15.75">
      <c r="A255" s="1">
        <v>390.55</v>
      </c>
      <c r="B255" s="1">
        <v>1.0901</v>
      </c>
      <c r="C255" s="1">
        <f t="shared" si="12"/>
        <v>1.1143127457781632</v>
      </c>
      <c r="D255" s="2">
        <f t="shared" si="13"/>
        <v>1.1199967218596496</v>
      </c>
      <c r="E255" s="1">
        <f t="shared" si="14"/>
        <v>352.42973485534526</v>
      </c>
    </row>
    <row r="256" spans="1:5" ht="15.75">
      <c r="A256" s="1">
        <v>393.55</v>
      </c>
      <c r="B256" s="1">
        <v>0.8562</v>
      </c>
      <c r="C256" s="1">
        <f t="shared" si="12"/>
        <v>0.8755510979234381</v>
      </c>
      <c r="D256" s="2">
        <f t="shared" si="13"/>
        <v>1.1199969771644092</v>
      </c>
      <c r="E256" s="1">
        <f t="shared" si="14"/>
        <v>355.10831351329426</v>
      </c>
    </row>
    <row r="257" spans="1:5" ht="15.75">
      <c r="A257" s="1">
        <v>396.55</v>
      </c>
      <c r="B257" s="1">
        <v>1.2314</v>
      </c>
      <c r="C257" s="1">
        <f t="shared" si="12"/>
        <v>1.2597108635452852</v>
      </c>
      <c r="D257" s="2">
        <f t="shared" si="13"/>
        <v>1.1199972125858106</v>
      </c>
      <c r="E257" s="1">
        <f t="shared" si="14"/>
        <v>357.78689160821085</v>
      </c>
    </row>
    <row r="258" spans="1:5" ht="15.75">
      <c r="A258" s="1">
        <v>398.9</v>
      </c>
      <c r="B258" s="1">
        <v>0.9553</v>
      </c>
      <c r="C258" s="1">
        <f t="shared" si="12"/>
        <v>0.9775546888606418</v>
      </c>
      <c r="D258" s="2">
        <f t="shared" si="13"/>
        <v>1.1199973841190733</v>
      </c>
      <c r="E258" s="1">
        <f t="shared" si="14"/>
        <v>359.8851107945426</v>
      </c>
    </row>
    <row r="259" spans="1:5" ht="15.75">
      <c r="A259" s="1">
        <v>399.95</v>
      </c>
      <c r="B259" s="1">
        <v>1.1465</v>
      </c>
      <c r="C259" s="1">
        <f t="shared" si="12"/>
        <v>1.1733652455542583</v>
      </c>
      <c r="D259" s="2">
        <f t="shared" si="13"/>
        <v>1.1199974573100158</v>
      </c>
      <c r="E259" s="1">
        <f t="shared" si="14"/>
        <v>360.82261292291514</v>
      </c>
    </row>
    <row r="260" spans="1:5" ht="15.75">
      <c r="A260" s="1">
        <v>402.95</v>
      </c>
      <c r="B260" s="1">
        <v>1.2029</v>
      </c>
      <c r="C260" s="1">
        <f t="shared" si="12"/>
        <v>1.231555544870654</v>
      </c>
      <c r="D260" s="2">
        <f t="shared" si="13"/>
        <v>1.1199976553372455</v>
      </c>
      <c r="E260" s="1">
        <f t="shared" si="14"/>
        <v>363.5011899589507</v>
      </c>
    </row>
    <row r="261" spans="1:5" ht="15.75">
      <c r="A261" s="1">
        <v>405.95</v>
      </c>
      <c r="B261" s="1">
        <v>1.225</v>
      </c>
      <c r="C261" s="1">
        <f t="shared" si="12"/>
        <v>1.2546593355026636</v>
      </c>
      <c r="D261" s="2">
        <f t="shared" si="13"/>
        <v>1.1199978379419322</v>
      </c>
      <c r="E261" s="1">
        <f t="shared" si="14"/>
        <v>366.1797665582705</v>
      </c>
    </row>
    <row r="262" spans="1:5" ht="15.75">
      <c r="A262" s="1">
        <v>408.5</v>
      </c>
      <c r="B262" s="1">
        <v>0.8721</v>
      </c>
      <c r="C262" s="1">
        <f t="shared" si="12"/>
        <v>0.8935038686544722</v>
      </c>
      <c r="D262" s="2">
        <f t="shared" si="13"/>
        <v>1.119997981929771</v>
      </c>
      <c r="E262" s="1">
        <f t="shared" si="14"/>
        <v>368.45655637498635</v>
      </c>
    </row>
    <row r="263" spans="1:5" ht="15.75">
      <c r="A263" s="1">
        <v>409.25</v>
      </c>
      <c r="B263" s="1">
        <v>0.7799</v>
      </c>
      <c r="C263" s="1">
        <f t="shared" si="12"/>
        <v>0.7991169850228129</v>
      </c>
      <c r="D263" s="2">
        <f t="shared" si="13"/>
        <v>1.119998022424755</v>
      </c>
      <c r="E263" s="1">
        <f t="shared" si="14"/>
        <v>369.12620041451447</v>
      </c>
    </row>
    <row r="264" spans="1:5" ht="15.75">
      <c r="A264" s="1">
        <v>412.25</v>
      </c>
      <c r="B264" s="1">
        <v>1.0871</v>
      </c>
      <c r="C264" s="1">
        <f t="shared" si="12"/>
        <v>1.1143100814551714</v>
      </c>
      <c r="D264" s="2">
        <f t="shared" si="13"/>
        <v>1.1199981764403215</v>
      </c>
      <c r="E264" s="1">
        <f t="shared" si="14"/>
        <v>371.80477620428485</v>
      </c>
    </row>
    <row r="265" spans="1:5" ht="15.75">
      <c r="A265" s="1">
        <v>415.25</v>
      </c>
      <c r="B265" s="1">
        <v>0.9909</v>
      </c>
      <c r="C265" s="1">
        <f t="shared" si="12"/>
        <v>1.016088304097979</v>
      </c>
      <c r="D265" s="2">
        <f t="shared" si="13"/>
        <v>1.1199983184610085</v>
      </c>
      <c r="E265" s="1">
        <f t="shared" si="14"/>
        <v>374.4833516544001</v>
      </c>
    </row>
    <row r="266" spans="1:5" ht="15.75">
      <c r="A266" s="1">
        <v>417.6</v>
      </c>
      <c r="B266" s="1">
        <v>1.0132</v>
      </c>
      <c r="C266" s="1">
        <f t="shared" si="12"/>
        <v>1.0392644178323933</v>
      </c>
      <c r="D266" s="2">
        <f t="shared" si="13"/>
        <v>1.1199984219404284</v>
      </c>
      <c r="E266" s="1">
        <f t="shared" si="14"/>
        <v>376.58156889646426</v>
      </c>
    </row>
    <row r="267" spans="1:5" ht="15.75">
      <c r="A267" s="1">
        <v>418.85</v>
      </c>
      <c r="B267" s="1">
        <v>1.2176</v>
      </c>
      <c r="C267" s="1">
        <f t="shared" si="12"/>
        <v>1.249120260421029</v>
      </c>
      <c r="D267" s="2">
        <f t="shared" si="13"/>
        <v>1.1199984743627178</v>
      </c>
      <c r="E267" s="1">
        <f t="shared" si="14"/>
        <v>377.69764184532363</v>
      </c>
    </row>
    <row r="268" spans="1:5" ht="15.75">
      <c r="A268" s="1">
        <v>421.85</v>
      </c>
      <c r="B268" s="1">
        <v>0.864</v>
      </c>
      <c r="C268" s="1">
        <f t="shared" si="12"/>
        <v>0.8867032038983412</v>
      </c>
      <c r="D268" s="2">
        <f t="shared" si="13"/>
        <v>1.1199985931809193</v>
      </c>
      <c r="E268" s="1">
        <f t="shared" si="14"/>
        <v>380.37621663842197</v>
      </c>
    </row>
    <row r="269" spans="1:5" ht="15.75">
      <c r="A269" s="1">
        <v>424.85</v>
      </c>
      <c r="B269" s="1">
        <v>0.9862</v>
      </c>
      <c r="C269" s="1">
        <f t="shared" si="12"/>
        <v>1.0124985102344288</v>
      </c>
      <c r="D269" s="2">
        <f t="shared" si="13"/>
        <v>1.1199987027454423</v>
      </c>
      <c r="E269" s="1">
        <f t="shared" si="14"/>
        <v>383.05479116948715</v>
      </c>
    </row>
    <row r="270" spans="1:5" ht="15.75">
      <c r="A270" s="1">
        <v>427.4</v>
      </c>
      <c r="B270" s="1">
        <v>1.2975</v>
      </c>
      <c r="C270" s="1">
        <f t="shared" si="12"/>
        <v>1.3325295312873628</v>
      </c>
      <c r="D270" s="2">
        <f t="shared" si="13"/>
        <v>1.11999878913949</v>
      </c>
      <c r="E270" s="1">
        <f t="shared" si="14"/>
        <v>385.33157934526645</v>
      </c>
    </row>
    <row r="271" spans="1:5" ht="15.75">
      <c r="A271" s="1">
        <v>428.45</v>
      </c>
      <c r="B271" s="1">
        <v>1.1045</v>
      </c>
      <c r="C271" s="1">
        <f t="shared" si="12"/>
        <v>1.1344696024750456</v>
      </c>
      <c r="D271" s="2">
        <f t="shared" si="13"/>
        <v>1.119998823018737</v>
      </c>
      <c r="E271" s="1">
        <f t="shared" si="14"/>
        <v>386.26908033046385</v>
      </c>
    </row>
    <row r="272" spans="1:5" ht="15.75">
      <c r="A272" s="1">
        <v>431.45</v>
      </c>
      <c r="B272" s="1">
        <v>0.8878</v>
      </c>
      <c r="C272" s="1">
        <f t="shared" si="12"/>
        <v>0.9122355779212586</v>
      </c>
      <c r="D272" s="2">
        <f t="shared" si="13"/>
        <v>1.119998914683262</v>
      </c>
      <c r="E272" s="1">
        <f t="shared" si="14"/>
        <v>388.9476543546614</v>
      </c>
    </row>
    <row r="273" spans="1:5" ht="15.75">
      <c r="A273" s="1">
        <v>434.45</v>
      </c>
      <c r="B273" s="1">
        <v>1.1123</v>
      </c>
      <c r="C273" s="1">
        <f t="shared" si="12"/>
        <v>1.1433480675085064</v>
      </c>
      <c r="D273" s="2">
        <f t="shared" si="13"/>
        <v>1.119998999208862</v>
      </c>
      <c r="E273" s="1">
        <f t="shared" si="14"/>
        <v>391.62622817670865</v>
      </c>
    </row>
    <row r="274" spans="1:5" ht="15.75">
      <c r="A274" s="1">
        <v>437</v>
      </c>
      <c r="B274" s="1">
        <v>0.8103</v>
      </c>
      <c r="C274" s="1">
        <f t="shared" si="12"/>
        <v>0.8331865972376308</v>
      </c>
      <c r="D274" s="2">
        <f t="shared" si="13"/>
        <v>1.1199990658591639</v>
      </c>
      <c r="E274" s="1">
        <f t="shared" si="14"/>
        <v>393.90301578995894</v>
      </c>
    </row>
    <row r="275" spans="1:5" ht="15.75">
      <c r="A275" s="1">
        <v>438.15</v>
      </c>
      <c r="B275" s="1">
        <v>1.0017</v>
      </c>
      <c r="C275" s="1">
        <f t="shared" si="12"/>
        <v>1.030142233572557</v>
      </c>
      <c r="D275" s="2">
        <f t="shared" si="13"/>
        <v>1.119999094446692</v>
      </c>
      <c r="E275" s="1">
        <f t="shared" si="14"/>
        <v>394.9298023344321</v>
      </c>
    </row>
    <row r="276" spans="1:5" ht="15.75">
      <c r="A276" s="1">
        <v>439.65</v>
      </c>
      <c r="B276" s="1">
        <v>0.964</v>
      </c>
      <c r="C276" s="1">
        <f t="shared" si="12"/>
        <v>0.9915595932465618</v>
      </c>
      <c r="D276" s="2">
        <f t="shared" si="13"/>
        <v>1.1199991304240993</v>
      </c>
      <c r="E276" s="1">
        <f t="shared" si="14"/>
        <v>396.2690890885495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1000*1/SLOPE(C3:C11,B3:B11)</f>
        <v>37.34898164138943</v>
      </c>
      <c r="G3" s="1">
        <f>INTERCEPT(B4:B11,A4:A11)</f>
        <v>4.284250020052184</v>
      </c>
    </row>
    <row r="4" spans="1:9" ht="15.75">
      <c r="A4" s="1">
        <v>42.8</v>
      </c>
      <c r="B4" s="2">
        <v>5.622</v>
      </c>
      <c r="C4" s="1">
        <f>(A4-$A$3)/2/3*(1/($G$18*(0.6/$G$18)^$G$20)+4/($G$18*(0.6/$G$18)^($G$20*EXP(-((A4+$A$3)/2)/$G$22)))+1/($G$18*(0.6/$G$18)^($G$20*EXP(-(A4/$G$22)))))</f>
        <v>40.85742729164196</v>
      </c>
      <c r="E4" s="6"/>
      <c r="F4" s="6" t="s">
        <v>7</v>
      </c>
      <c r="I4" s="7">
        <f>SLOPE(E4:E11,A4:A11)*1000</f>
        <v>-205.3534430162091</v>
      </c>
    </row>
    <row r="5" spans="1:9" ht="15.75">
      <c r="A5" s="1">
        <v>80.9</v>
      </c>
      <c r="B5" s="2">
        <v>7.167</v>
      </c>
      <c r="C5" s="1">
        <f>(A5-$A$3)/2/3*(1/($G$18*(0.6/$G$18)^$G$20)+4/($G$18*(0.6/$G$18)^($G$20*EXP(-((A5+$A$3)/2)/$G$22)))+1/($G$18*(0.6/$G$18)^($G$20*EXP(-(A5/$G$22)))))</f>
        <v>75.66406379402478</v>
      </c>
      <c r="E5" s="6">
        <f>1000*1/SLOPE(C4:C5,B4:B5)</f>
        <v>44.38808673438538</v>
      </c>
      <c r="F5" s="8">
        <f>CORREL(C3:C11,B3:B11)</f>
        <v>0.9962722467348465</v>
      </c>
      <c r="I5" s="7"/>
    </row>
    <row r="6" spans="1:5" ht="15.75">
      <c r="A6" s="1">
        <v>137.8</v>
      </c>
      <c r="B6" s="2">
        <v>8.845</v>
      </c>
      <c r="C6" s="1">
        <f>(A6-$A$3)/2/3*(1/($G$18*(0.6/$G$18)^$G$20)+4/($G$18*(0.6/$G$18)^($G$20*EXP(-((A6+$A$3)/2)/$G$22)))+1/($G$18*(0.6/$G$18)^($G$20*EXP(-(A6/$G$22)))))</f>
        <v>126.97359458789887</v>
      </c>
      <c r="E6" s="6">
        <f>1000*1/SLOPE(C5:C6,B5:B6)</f>
        <v>32.703475826763096</v>
      </c>
    </row>
    <row r="7" spans="3:6" ht="15.75">
      <c r="C7" s="1"/>
      <c r="F7" s="9"/>
    </row>
    <row r="8" ht="15.75">
      <c r="F8" s="5" t="s">
        <v>8</v>
      </c>
    </row>
    <row r="9" ht="15.75">
      <c r="F9" s="5">
        <f>1000*SLOPE(B3:B11,A3:A11)</f>
        <v>33.58030569729807</v>
      </c>
    </row>
    <row r="10" ht="15.75">
      <c r="F10" s="6" t="s">
        <v>9</v>
      </c>
    </row>
    <row r="11" ht="15.75">
      <c r="F11" s="8">
        <f>CORREL(B3:B11,A3:A11)</f>
        <v>0.9959580430196631</v>
      </c>
    </row>
    <row r="12" ht="15.75">
      <c r="F12" s="8"/>
    </row>
    <row r="13" ht="15.75"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3"/>
      <c r="D16" s="2">
        <f aca="true" t="shared" si="0" ref="D16:D79">$G$18^(1-$G$20*EXP(-A16/$G$22))*0.6^($G$20*EXP(-A16/$G$22))</f>
        <v>1.0009813909230996</v>
      </c>
      <c r="E16" s="1">
        <v>0</v>
      </c>
    </row>
    <row r="17" spans="1:7" ht="15.75">
      <c r="A17" s="1">
        <v>0.4</v>
      </c>
      <c r="B17" s="1">
        <v>1.2278</v>
      </c>
      <c r="C17" s="1">
        <f aca="true" t="shared" si="1" ref="C17:C80">B17*(1+($I$28+$I$29*A17)/(1282900)+($I$30+A17*$I$31-$I$32)/400)</f>
        <v>1.196950829751662</v>
      </c>
      <c r="D17" s="2">
        <f t="shared" si="0"/>
        <v>1.002191336044809</v>
      </c>
      <c r="E17" s="1">
        <f>E16+(A17-A16)/D17</f>
        <v>0.39912538216366666</v>
      </c>
      <c r="G17" s="3" t="s">
        <v>14</v>
      </c>
    </row>
    <row r="18" spans="1:7" ht="15.75">
      <c r="A18" s="1">
        <v>0.7</v>
      </c>
      <c r="B18" s="1">
        <v>1.5522</v>
      </c>
      <c r="C18" s="1">
        <f t="shared" si="1"/>
        <v>1.5132398419254187</v>
      </c>
      <c r="D18" s="2">
        <f t="shared" si="0"/>
        <v>1.0030911961865983</v>
      </c>
      <c r="E18" s="1">
        <f aca="true" t="shared" si="2" ref="E18:E81">E17+(A18-A17)/D18</f>
        <v>0.6982008811217824</v>
      </c>
      <c r="G18" s="3">
        <v>1.12</v>
      </c>
    </row>
    <row r="19" spans="1:7" ht="15.75">
      <c r="A19" s="1">
        <v>0.75</v>
      </c>
      <c r="B19" s="1">
        <v>1.0992</v>
      </c>
      <c r="C19" s="1">
        <f t="shared" si="1"/>
        <v>1.0716148148996611</v>
      </c>
      <c r="D19" s="2">
        <f t="shared" si="0"/>
        <v>1.0032405429153308</v>
      </c>
      <c r="E19" s="1">
        <f t="shared" si="2"/>
        <v>0.7480393773359648</v>
      </c>
      <c r="G19" s="3" t="s">
        <v>15</v>
      </c>
    </row>
    <row r="20" spans="1:7" ht="15.75">
      <c r="A20" s="1">
        <v>3.75</v>
      </c>
      <c r="B20" s="1">
        <v>0.8979</v>
      </c>
      <c r="C20" s="1">
        <f t="shared" si="1"/>
        <v>0.8755964954088367</v>
      </c>
      <c r="D20" s="2">
        <f t="shared" si="0"/>
        <v>1.0118795023102105</v>
      </c>
      <c r="E20" s="1">
        <f t="shared" si="2"/>
        <v>3.7128192677781904</v>
      </c>
      <c r="G20" s="3">
        <v>0.18</v>
      </c>
    </row>
    <row r="21" spans="1:7" ht="15.75">
      <c r="A21" s="1">
        <v>5.75</v>
      </c>
      <c r="B21" s="1">
        <v>1.2351</v>
      </c>
      <c r="C21" s="1">
        <f t="shared" si="1"/>
        <v>1.2046314129113136</v>
      </c>
      <c r="D21" s="2">
        <f t="shared" si="0"/>
        <v>1.017299272630173</v>
      </c>
      <c r="E21" s="1">
        <f t="shared" si="2"/>
        <v>5.67880907412997</v>
      </c>
      <c r="G21" s="3" t="s">
        <v>16</v>
      </c>
    </row>
    <row r="22" spans="1:7" ht="15.75">
      <c r="A22" s="1">
        <v>8.75</v>
      </c>
      <c r="B22" s="1">
        <v>0.9481</v>
      </c>
      <c r="C22" s="1">
        <f t="shared" si="1"/>
        <v>0.9249541657940801</v>
      </c>
      <c r="D22" s="2">
        <f t="shared" si="0"/>
        <v>1.0249478557425404</v>
      </c>
      <c r="E22" s="1">
        <f t="shared" si="2"/>
        <v>8.605787244962475</v>
      </c>
      <c r="G22" s="3">
        <v>37</v>
      </c>
    </row>
    <row r="23" spans="1:5" ht="15.75">
      <c r="A23" s="1">
        <v>9.85</v>
      </c>
      <c r="B23" s="1">
        <v>1.0181</v>
      </c>
      <c r="C23" s="1">
        <f t="shared" si="1"/>
        <v>0.9933408540868158</v>
      </c>
      <c r="D23" s="2">
        <f t="shared" si="0"/>
        <v>1.027613958803249</v>
      </c>
      <c r="E23" s="1">
        <f t="shared" si="2"/>
        <v>9.676228134341839</v>
      </c>
    </row>
    <row r="24" spans="1:5" ht="15.75">
      <c r="A24" s="1">
        <v>11.69</v>
      </c>
      <c r="B24" s="1">
        <v>1.1847</v>
      </c>
      <c r="C24" s="1">
        <f t="shared" si="1"/>
        <v>1.1560753716539376</v>
      </c>
      <c r="D24" s="2">
        <f t="shared" si="0"/>
        <v>1.0319147429085778</v>
      </c>
      <c r="E24" s="1">
        <f t="shared" si="2"/>
        <v>11.459321178263021</v>
      </c>
    </row>
    <row r="25" spans="1:5" ht="15.75">
      <c r="A25" s="1">
        <v>12.85</v>
      </c>
      <c r="B25" s="1">
        <v>0.9248</v>
      </c>
      <c r="C25" s="1">
        <f t="shared" si="1"/>
        <v>0.9025466199030296</v>
      </c>
      <c r="D25" s="2">
        <f t="shared" si="0"/>
        <v>1.0345269645369257</v>
      </c>
      <c r="E25" s="1">
        <f t="shared" si="2"/>
        <v>12.580606596395393</v>
      </c>
    </row>
    <row r="26" spans="1:7" ht="15.75">
      <c r="A26" s="1">
        <v>14.24</v>
      </c>
      <c r="B26" s="1">
        <v>1.0145</v>
      </c>
      <c r="C26" s="1">
        <f t="shared" si="1"/>
        <v>0.9902085389236979</v>
      </c>
      <c r="D26" s="2">
        <f t="shared" si="0"/>
        <v>1.0375594145425031</v>
      </c>
      <c r="E26" s="1">
        <f t="shared" si="2"/>
        <v>13.92028891291401</v>
      </c>
      <c r="G26" s="16" t="s">
        <v>17</v>
      </c>
    </row>
    <row r="27" spans="1:5" ht="15.75">
      <c r="A27" s="1">
        <v>15.25</v>
      </c>
      <c r="B27" s="1">
        <v>1.1043</v>
      </c>
      <c r="C27" s="1">
        <f t="shared" si="1"/>
        <v>1.0779535423547844</v>
      </c>
      <c r="D27" s="2">
        <f t="shared" si="0"/>
        <v>1.0396977976661135</v>
      </c>
      <c r="E27" s="1">
        <f t="shared" si="2"/>
        <v>14.891725038168119</v>
      </c>
    </row>
    <row r="28" spans="1:9" ht="15.75">
      <c r="A28" s="1">
        <v>15.85</v>
      </c>
      <c r="B28" s="1">
        <v>1.0103</v>
      </c>
      <c r="C28" s="1">
        <f t="shared" si="1"/>
        <v>0.9862479399518886</v>
      </c>
      <c r="D28" s="2">
        <f t="shared" si="0"/>
        <v>1.0409427843928718</v>
      </c>
      <c r="E28" s="1">
        <f t="shared" si="2"/>
        <v>15.468125594467617</v>
      </c>
      <c r="G28" s="3" t="s">
        <v>18</v>
      </c>
      <c r="I28" s="1">
        <v>2090.7</v>
      </c>
    </row>
    <row r="29" spans="1:9" ht="15.75">
      <c r="A29" s="1">
        <v>18.25</v>
      </c>
      <c r="B29" s="1">
        <v>0.9807</v>
      </c>
      <c r="C29" s="1">
        <f t="shared" si="1"/>
        <v>0.9575535183123658</v>
      </c>
      <c r="D29" s="2">
        <f t="shared" si="0"/>
        <v>1.045739545779103</v>
      </c>
      <c r="E29" s="1">
        <f t="shared" si="2"/>
        <v>17.763152123479617</v>
      </c>
      <c r="G29" s="3" t="s">
        <v>19</v>
      </c>
      <c r="I29" s="1">
        <v>1.8</v>
      </c>
    </row>
    <row r="30" spans="1:9" ht="15.75">
      <c r="A30" s="1">
        <v>18.4</v>
      </c>
      <c r="B30" s="1">
        <v>0.8615</v>
      </c>
      <c r="C30" s="1">
        <f t="shared" si="1"/>
        <v>0.8411779065967074</v>
      </c>
      <c r="D30" s="2">
        <f t="shared" si="0"/>
        <v>1.0460298443983962</v>
      </c>
      <c r="E30" s="1">
        <f t="shared" si="2"/>
        <v>17.906551473702045</v>
      </c>
      <c r="G30" s="3" t="s">
        <v>20</v>
      </c>
      <c r="I30" s="1">
        <f>G3</f>
        <v>4.284250020052184</v>
      </c>
    </row>
    <row r="31" spans="1:9" ht="15.75">
      <c r="A31" s="1">
        <v>19.35</v>
      </c>
      <c r="B31" s="1">
        <v>1.0876</v>
      </c>
      <c r="C31" s="1">
        <f t="shared" si="1"/>
        <v>1.0620325783955438</v>
      </c>
      <c r="D31" s="2">
        <f t="shared" si="0"/>
        <v>1.0478431443284788</v>
      </c>
      <c r="E31" s="1">
        <f t="shared" si="2"/>
        <v>18.81317571907879</v>
      </c>
      <c r="G31" s="3" t="s">
        <v>21</v>
      </c>
      <c r="I31" s="1">
        <f>F9/1000</f>
        <v>0.03358030569729807</v>
      </c>
    </row>
    <row r="32" spans="1:9" ht="15.75">
      <c r="A32" s="1">
        <v>21.25</v>
      </c>
      <c r="B32" s="1">
        <v>0.9858</v>
      </c>
      <c r="C32" s="1">
        <f t="shared" si="1"/>
        <v>0.9627855735437119</v>
      </c>
      <c r="D32" s="2">
        <f t="shared" si="0"/>
        <v>1.051341865310378</v>
      </c>
      <c r="E32" s="1">
        <f t="shared" si="2"/>
        <v>20.620389968498106</v>
      </c>
      <c r="G32" s="3" t="s">
        <v>22</v>
      </c>
      <c r="I32" s="1">
        <v>15</v>
      </c>
    </row>
    <row r="33" spans="1:5" ht="15.75">
      <c r="A33" s="1">
        <v>22.35</v>
      </c>
      <c r="B33" s="1">
        <v>0.978</v>
      </c>
      <c r="C33" s="1">
        <f t="shared" si="1"/>
        <v>0.9552594955223852</v>
      </c>
      <c r="D33" s="2">
        <f t="shared" si="0"/>
        <v>1.0532918725671292</v>
      </c>
      <c r="E33" s="1">
        <f t="shared" si="2"/>
        <v>21.66473487293474</v>
      </c>
    </row>
    <row r="34" spans="1:5" ht="15.75">
      <c r="A34" s="1">
        <v>23.8</v>
      </c>
      <c r="B34" s="1">
        <v>0.8138</v>
      </c>
      <c r="C34" s="1">
        <f t="shared" si="1"/>
        <v>0.7949782004407916</v>
      </c>
      <c r="D34" s="2">
        <f t="shared" si="0"/>
        <v>1.0557805733307128</v>
      </c>
      <c r="E34" s="1">
        <f t="shared" si="2"/>
        <v>23.03812631110605</v>
      </c>
    </row>
    <row r="35" spans="1:5" ht="15.75">
      <c r="A35" s="1">
        <v>24.75</v>
      </c>
      <c r="B35" s="1">
        <v>0.9483</v>
      </c>
      <c r="C35" s="1">
        <f t="shared" si="1"/>
        <v>0.926444339895645</v>
      </c>
      <c r="D35" s="2">
        <f t="shared" si="0"/>
        <v>1.0573620567036992</v>
      </c>
      <c r="E35" s="1">
        <f t="shared" si="2"/>
        <v>23.936588662745187</v>
      </c>
    </row>
    <row r="36" spans="1:5" ht="15.75">
      <c r="A36" s="1">
        <v>25.35</v>
      </c>
      <c r="B36" s="1">
        <v>1.1094</v>
      </c>
      <c r="C36" s="1">
        <f t="shared" si="1"/>
        <v>1.0838882508441472</v>
      </c>
      <c r="D36" s="2">
        <f t="shared" si="0"/>
        <v>1.058341353695845</v>
      </c>
      <c r="E36" s="1">
        <f t="shared" si="2"/>
        <v>24.50351350027963</v>
      </c>
    </row>
    <row r="37" spans="1:5" ht="15.75">
      <c r="A37" s="1">
        <v>27.75</v>
      </c>
      <c r="B37" s="1">
        <v>1.0425</v>
      </c>
      <c r="C37" s="1">
        <f t="shared" si="1"/>
        <v>1.0187402377416834</v>
      </c>
      <c r="D37" s="2">
        <f t="shared" si="0"/>
        <v>1.0621119736281568</v>
      </c>
      <c r="E37" s="1">
        <f t="shared" si="2"/>
        <v>26.763162256334642</v>
      </c>
    </row>
    <row r="38" spans="1:5" ht="15.75">
      <c r="A38" s="1">
        <v>28.85</v>
      </c>
      <c r="B38" s="1">
        <v>1.079</v>
      </c>
      <c r="C38" s="1">
        <f t="shared" si="1"/>
        <v>1.054509667640655</v>
      </c>
      <c r="D38" s="2">
        <f t="shared" si="0"/>
        <v>1.0637643263117282</v>
      </c>
      <c r="E38" s="1">
        <f t="shared" si="2"/>
        <v>27.797225885648015</v>
      </c>
    </row>
    <row r="39" spans="1:5" ht="15.75">
      <c r="A39" s="1">
        <v>30.75</v>
      </c>
      <c r="B39" s="1">
        <v>1.1461</v>
      </c>
      <c r="C39" s="1">
        <f t="shared" si="1"/>
        <v>1.1202725478483992</v>
      </c>
      <c r="D39" s="2">
        <f t="shared" si="0"/>
        <v>1.0665108694370324</v>
      </c>
      <c r="E39" s="1">
        <f t="shared" si="2"/>
        <v>29.578736092855685</v>
      </c>
    </row>
    <row r="40" spans="1:5" ht="15.75">
      <c r="A40" s="1">
        <v>31.85</v>
      </c>
      <c r="B40" s="1">
        <v>1.3054</v>
      </c>
      <c r="C40" s="1">
        <f t="shared" si="1"/>
        <v>1.2761052730128566</v>
      </c>
      <c r="D40" s="2">
        <f t="shared" si="0"/>
        <v>1.0680407529667</v>
      </c>
      <c r="E40" s="1">
        <f t="shared" si="2"/>
        <v>30.608659339646156</v>
      </c>
    </row>
    <row r="41" spans="1:5" ht="15.75">
      <c r="A41" s="1">
        <v>33.3</v>
      </c>
      <c r="B41" s="1">
        <v>1.0579</v>
      </c>
      <c r="C41" s="1">
        <f t="shared" si="1"/>
        <v>1.0342903960180532</v>
      </c>
      <c r="D41" s="2">
        <f t="shared" si="0"/>
        <v>1.0699923387433363</v>
      </c>
      <c r="E41" s="1">
        <f t="shared" si="2"/>
        <v>31.963809229507014</v>
      </c>
    </row>
    <row r="42" spans="1:5" ht="15.75">
      <c r="A42" s="1">
        <v>34.25</v>
      </c>
      <c r="B42" s="1">
        <v>1.0889</v>
      </c>
      <c r="C42" s="1">
        <f t="shared" si="1"/>
        <v>1.0646868505426808</v>
      </c>
      <c r="D42" s="2">
        <f t="shared" si="0"/>
        <v>1.071231962733473</v>
      </c>
      <c r="E42" s="1">
        <f t="shared" si="2"/>
        <v>32.85063863065359</v>
      </c>
    </row>
    <row r="43" spans="1:5" ht="15.75">
      <c r="A43" s="1">
        <v>34.85</v>
      </c>
      <c r="B43" s="1">
        <v>1.0451</v>
      </c>
      <c r="C43" s="1">
        <f t="shared" si="1"/>
        <v>1.0219143241637039</v>
      </c>
      <c r="D43" s="2">
        <f t="shared" si="0"/>
        <v>1.0719993607143379</v>
      </c>
      <c r="E43" s="1">
        <f t="shared" si="2"/>
        <v>33.410340456968285</v>
      </c>
    </row>
    <row r="44" spans="1:5" ht="15.75">
      <c r="A44" s="1">
        <v>37.25</v>
      </c>
      <c r="B44" s="1">
        <v>0.9604</v>
      </c>
      <c r="C44" s="1">
        <f t="shared" si="1"/>
        <v>0.9392901415653496</v>
      </c>
      <c r="D44" s="2">
        <f t="shared" si="0"/>
        <v>1.0749525991305906</v>
      </c>
      <c r="E44" s="1">
        <f t="shared" si="2"/>
        <v>35.6429970428876</v>
      </c>
    </row>
    <row r="45" spans="1:5" ht="15.75">
      <c r="A45" s="1">
        <v>37.4</v>
      </c>
      <c r="B45" s="1">
        <v>0.9457</v>
      </c>
      <c r="C45" s="1">
        <f t="shared" si="1"/>
        <v>0.9249253595117531</v>
      </c>
      <c r="D45" s="2">
        <f t="shared" si="0"/>
        <v>1.0751311534911117</v>
      </c>
      <c r="E45" s="1">
        <f t="shared" si="2"/>
        <v>35.78251490497627</v>
      </c>
    </row>
    <row r="46" spans="1:5" ht="15.75">
      <c r="A46" s="1">
        <v>38.35</v>
      </c>
      <c r="B46" s="1">
        <v>1.1738</v>
      </c>
      <c r="C46" s="1">
        <f t="shared" si="1"/>
        <v>1.1481097575290193</v>
      </c>
      <c r="D46" s="2">
        <f t="shared" si="0"/>
        <v>1.0762460122481816</v>
      </c>
      <c r="E46" s="1">
        <f t="shared" si="2"/>
        <v>36.66521271680419</v>
      </c>
    </row>
    <row r="47" spans="1:5" ht="15.75">
      <c r="A47" s="1">
        <v>40.25</v>
      </c>
      <c r="B47" s="1">
        <v>0.9705</v>
      </c>
      <c r="C47" s="1">
        <f t="shared" si="1"/>
        <v>0.9494166484551991</v>
      </c>
      <c r="D47" s="2">
        <f t="shared" si="0"/>
        <v>1.078394919501748</v>
      </c>
      <c r="E47" s="1">
        <f t="shared" si="2"/>
        <v>38.42709045346662</v>
      </c>
    </row>
    <row r="48" spans="1:5" ht="15.75">
      <c r="A48" s="1">
        <v>41.35</v>
      </c>
      <c r="B48" s="1">
        <v>1.0362</v>
      </c>
      <c r="C48" s="1">
        <f t="shared" si="1"/>
        <v>1.0137866554783086</v>
      </c>
      <c r="D48" s="2">
        <f t="shared" si="0"/>
        <v>1.0795913634955139</v>
      </c>
      <c r="E48" s="1">
        <f t="shared" si="2"/>
        <v>39.44599449178572</v>
      </c>
    </row>
    <row r="49" spans="1:5" ht="15.75">
      <c r="A49" s="1">
        <v>42.8</v>
      </c>
      <c r="B49" s="1">
        <v>1.1153</v>
      </c>
      <c r="C49" s="1">
        <f t="shared" si="1"/>
        <v>1.0913137295790265</v>
      </c>
      <c r="D49" s="2">
        <f t="shared" si="0"/>
        <v>1.0811170362390203</v>
      </c>
      <c r="E49" s="1">
        <f t="shared" si="2"/>
        <v>40.78719988527784</v>
      </c>
    </row>
    <row r="50" spans="1:5" ht="15.75">
      <c r="A50" s="1">
        <v>43.75</v>
      </c>
      <c r="B50" s="1">
        <v>1.1633</v>
      </c>
      <c r="C50" s="1">
        <f t="shared" si="1"/>
        <v>1.1383757420354919</v>
      </c>
      <c r="D50" s="2">
        <f t="shared" si="0"/>
        <v>1.082085798091239</v>
      </c>
      <c r="E50" s="1">
        <f t="shared" si="2"/>
        <v>41.66513396562135</v>
      </c>
    </row>
    <row r="51" spans="1:5" ht="15.75">
      <c r="A51" s="1">
        <v>44.35</v>
      </c>
      <c r="B51" s="1">
        <v>1.0275</v>
      </c>
      <c r="C51" s="1">
        <f t="shared" si="1"/>
        <v>1.0055379425182098</v>
      </c>
      <c r="D51" s="2">
        <f t="shared" si="0"/>
        <v>1.0826853897301079</v>
      </c>
      <c r="E51" s="1">
        <f t="shared" si="2"/>
        <v>42.21931157408577</v>
      </c>
    </row>
    <row r="52" spans="1:5" ht="15.75">
      <c r="A52" s="1">
        <v>46.75</v>
      </c>
      <c r="B52" s="1">
        <v>1.1521</v>
      </c>
      <c r="C52" s="1">
        <f t="shared" si="1"/>
        <v>1.1277107158447115</v>
      </c>
      <c r="D52" s="2">
        <f t="shared" si="0"/>
        <v>1.0849919397934247</v>
      </c>
      <c r="E52" s="1">
        <f t="shared" si="2"/>
        <v>44.43130957331233</v>
      </c>
    </row>
    <row r="53" spans="1:5" ht="15.75">
      <c r="A53" s="1">
        <v>46.9</v>
      </c>
      <c r="B53" s="1">
        <v>0.9312</v>
      </c>
      <c r="C53" s="1">
        <f t="shared" si="1"/>
        <v>0.9114989620593306</v>
      </c>
      <c r="D53" s="2">
        <f t="shared" si="0"/>
        <v>1.0851313489978078</v>
      </c>
      <c r="E53" s="1">
        <f t="shared" si="2"/>
        <v>44.56954168699934</v>
      </c>
    </row>
    <row r="54" spans="1:5" ht="15.75">
      <c r="A54" s="1">
        <v>47.85</v>
      </c>
      <c r="B54" s="1">
        <v>0.9811</v>
      </c>
      <c r="C54" s="1">
        <f t="shared" si="1"/>
        <v>0.9604228006907066</v>
      </c>
      <c r="D54" s="2">
        <f t="shared" si="0"/>
        <v>1.086001674482858</v>
      </c>
      <c r="E54" s="1">
        <f t="shared" si="2"/>
        <v>45.44431013563214</v>
      </c>
    </row>
    <row r="55" spans="1:5" ht="15.75">
      <c r="A55" s="1">
        <v>49.75</v>
      </c>
      <c r="B55" s="1">
        <v>1.0475</v>
      </c>
      <c r="C55" s="1">
        <f t="shared" si="1"/>
        <v>1.0255932611844254</v>
      </c>
      <c r="D55" s="2">
        <f t="shared" si="0"/>
        <v>1.087678664426477</v>
      </c>
      <c r="E55" s="1">
        <f t="shared" si="2"/>
        <v>47.1911495856841</v>
      </c>
    </row>
    <row r="56" spans="1:5" ht="15.75">
      <c r="A56" s="1">
        <v>50.85</v>
      </c>
      <c r="B56" s="1">
        <v>0.9527</v>
      </c>
      <c r="C56" s="1">
        <f t="shared" si="1"/>
        <v>0.9328652954478227</v>
      </c>
      <c r="D56" s="2">
        <f t="shared" si="0"/>
        <v>1.0886120317116839</v>
      </c>
      <c r="E56" s="1">
        <f t="shared" si="2"/>
        <v>48.20161058368576</v>
      </c>
    </row>
    <row r="57" spans="1:5" ht="15.75">
      <c r="A57" s="1">
        <v>52.3</v>
      </c>
      <c r="B57" s="1">
        <v>0.9955</v>
      </c>
      <c r="C57" s="1">
        <f t="shared" si="1"/>
        <v>0.9748974284623094</v>
      </c>
      <c r="D57" s="2">
        <f t="shared" si="0"/>
        <v>1.0898018965166911</v>
      </c>
      <c r="E57" s="1">
        <f t="shared" si="2"/>
        <v>49.53212762961365</v>
      </c>
    </row>
    <row r="58" spans="1:5" ht="15.75">
      <c r="A58" s="1">
        <v>53.25</v>
      </c>
      <c r="B58" s="1">
        <v>0.9427</v>
      </c>
      <c r="C58" s="1">
        <f t="shared" si="1"/>
        <v>0.9232666014459506</v>
      </c>
      <c r="D58" s="2">
        <f t="shared" si="0"/>
        <v>1.090557231826133</v>
      </c>
      <c r="E58" s="1">
        <f t="shared" si="2"/>
        <v>50.40324192996928</v>
      </c>
    </row>
    <row r="59" spans="1:5" ht="15.75">
      <c r="A59" s="1">
        <v>53.85</v>
      </c>
      <c r="B59" s="1">
        <v>1.2773</v>
      </c>
      <c r="C59" s="1">
        <f t="shared" si="1"/>
        <v>1.2510343643866841</v>
      </c>
      <c r="D59" s="2">
        <f t="shared" si="0"/>
        <v>1.091024651565933</v>
      </c>
      <c r="E59" s="1">
        <f t="shared" si="2"/>
        <v>50.95318367430919</v>
      </c>
    </row>
    <row r="60" spans="1:5" ht="15.75">
      <c r="A60" s="1">
        <v>56.25</v>
      </c>
      <c r="B60" s="1">
        <v>1.1917</v>
      </c>
      <c r="C60" s="1">
        <f t="shared" si="1"/>
        <v>1.1674387105454942</v>
      </c>
      <c r="D60" s="2">
        <f t="shared" si="0"/>
        <v>1.0928222076669123</v>
      </c>
      <c r="E60" s="1">
        <f t="shared" si="2"/>
        <v>53.14933230961539</v>
      </c>
    </row>
    <row r="61" spans="1:5" ht="15.75">
      <c r="A61" s="1">
        <v>56.4</v>
      </c>
      <c r="B61" s="1">
        <v>1.2315</v>
      </c>
      <c r="C61" s="1">
        <f t="shared" si="1"/>
        <v>1.2064442070617418</v>
      </c>
      <c r="D61" s="2">
        <f t="shared" si="0"/>
        <v>1.092930825238361</v>
      </c>
      <c r="E61" s="1">
        <f t="shared" si="2"/>
        <v>53.28657795822932</v>
      </c>
    </row>
    <row r="62" spans="1:5" ht="15.75">
      <c r="A62" s="1">
        <v>57.35</v>
      </c>
      <c r="B62" s="1">
        <v>0.967</v>
      </c>
      <c r="C62" s="1">
        <f t="shared" si="1"/>
        <v>0.9474040686270904</v>
      </c>
      <c r="D62" s="2">
        <f t="shared" si="0"/>
        <v>1.0936088485035762</v>
      </c>
      <c r="E62" s="1">
        <f t="shared" si="2"/>
        <v>54.15526149284037</v>
      </c>
    </row>
    <row r="63" spans="1:5" ht="15.75">
      <c r="A63" s="1">
        <v>59.25</v>
      </c>
      <c r="B63" s="1">
        <v>0.9422</v>
      </c>
      <c r="C63" s="1">
        <f t="shared" si="1"/>
        <v>0.9232594310563181</v>
      </c>
      <c r="D63" s="2">
        <f t="shared" si="0"/>
        <v>1.094914953369203</v>
      </c>
      <c r="E63" s="1">
        <f t="shared" si="2"/>
        <v>55.8905560873232</v>
      </c>
    </row>
    <row r="64" spans="1:5" ht="15.75">
      <c r="A64" s="1">
        <v>60.35</v>
      </c>
      <c r="B64" s="1">
        <v>1.0747</v>
      </c>
      <c r="C64" s="1">
        <f t="shared" si="1"/>
        <v>1.0531967534719289</v>
      </c>
      <c r="D64" s="2">
        <f t="shared" si="0"/>
        <v>1.0956416984932251</v>
      </c>
      <c r="E64" s="1">
        <f t="shared" si="2"/>
        <v>56.894533940222345</v>
      </c>
    </row>
    <row r="65" spans="1:5" ht="15.75">
      <c r="A65" s="1">
        <v>61.8</v>
      </c>
      <c r="B65" s="1">
        <v>1.1756</v>
      </c>
      <c r="C65" s="1">
        <f t="shared" si="1"/>
        <v>1.1522233812011529</v>
      </c>
      <c r="D65" s="2">
        <f t="shared" si="0"/>
        <v>1.096567955004968</v>
      </c>
      <c r="E65" s="1">
        <f t="shared" si="2"/>
        <v>58.21684141180392</v>
      </c>
    </row>
    <row r="66" spans="1:5" ht="15.75">
      <c r="A66" s="1">
        <v>62.75</v>
      </c>
      <c r="B66" s="1">
        <v>0.993</v>
      </c>
      <c r="C66" s="1">
        <f t="shared" si="1"/>
        <v>0.9733348716647789</v>
      </c>
      <c r="D66" s="2">
        <f t="shared" si="0"/>
        <v>1.0971558309137555</v>
      </c>
      <c r="E66" s="1">
        <f t="shared" si="2"/>
        <v>59.082716589451934</v>
      </c>
    </row>
    <row r="67" spans="1:5" ht="15.75">
      <c r="A67" s="1">
        <v>63.35</v>
      </c>
      <c r="B67" s="1">
        <v>0.9198</v>
      </c>
      <c r="C67" s="1">
        <f t="shared" si="1"/>
        <v>0.9016316115774692</v>
      </c>
      <c r="D67" s="2">
        <f t="shared" si="0"/>
        <v>1.0975195765467896</v>
      </c>
      <c r="E67" s="1">
        <f t="shared" si="2"/>
        <v>59.629403876696344</v>
      </c>
    </row>
    <row r="68" spans="1:5" ht="15.75">
      <c r="A68" s="1">
        <v>65.75</v>
      </c>
      <c r="B68" s="1">
        <v>0.972</v>
      </c>
      <c r="C68" s="1">
        <f t="shared" si="1"/>
        <v>0.9529996422958034</v>
      </c>
      <c r="D68" s="2">
        <f t="shared" si="0"/>
        <v>1.0989181045129368</v>
      </c>
      <c r="E68" s="1">
        <f t="shared" si="2"/>
        <v>61.813370079586164</v>
      </c>
    </row>
    <row r="69" spans="1:5" ht="15.75">
      <c r="A69" s="1">
        <v>65.9</v>
      </c>
      <c r="B69" s="1">
        <v>1.1384</v>
      </c>
      <c r="C69" s="1">
        <f t="shared" si="1"/>
        <v>1.1161614811830154</v>
      </c>
      <c r="D69" s="2">
        <f t="shared" si="0"/>
        <v>1.0990025940586607</v>
      </c>
      <c r="E69" s="1">
        <f t="shared" si="2"/>
        <v>61.94985747352948</v>
      </c>
    </row>
    <row r="70" spans="1:5" ht="15.75">
      <c r="A70" s="1">
        <v>66.85</v>
      </c>
      <c r="B70" s="1">
        <v>1.2934</v>
      </c>
      <c r="C70" s="1">
        <f t="shared" si="1"/>
        <v>1.268238450045619</v>
      </c>
      <c r="D70" s="2">
        <f t="shared" si="0"/>
        <v>1.0995299600236792</v>
      </c>
      <c r="E70" s="1">
        <f t="shared" si="2"/>
        <v>62.81386303457806</v>
      </c>
    </row>
    <row r="71" spans="1:5" ht="15.75">
      <c r="A71" s="1">
        <v>68.75</v>
      </c>
      <c r="B71" s="1">
        <v>0.94</v>
      </c>
      <c r="C71" s="1">
        <f t="shared" si="1"/>
        <v>0.9218658662912219</v>
      </c>
      <c r="D71" s="2">
        <f t="shared" si="0"/>
        <v>1.1005456387482802</v>
      </c>
      <c r="E71" s="1">
        <f t="shared" si="2"/>
        <v>64.54027939852004</v>
      </c>
    </row>
    <row r="72" spans="1:5" ht="15.75">
      <c r="A72" s="1">
        <v>69.85</v>
      </c>
      <c r="B72" s="1">
        <v>1.0136</v>
      </c>
      <c r="C72" s="1">
        <f t="shared" si="1"/>
        <v>0.9941411683174168</v>
      </c>
      <c r="D72" s="2">
        <f t="shared" si="0"/>
        <v>1.1011106656481358</v>
      </c>
      <c r="E72" s="1">
        <f t="shared" si="2"/>
        <v>65.53927072093404</v>
      </c>
    </row>
    <row r="73" spans="1:5" ht="15.75">
      <c r="A73" s="1">
        <v>71.3</v>
      </c>
      <c r="B73" s="1">
        <v>1.23</v>
      </c>
      <c r="C73" s="1">
        <f t="shared" si="1"/>
        <v>1.2065390054305116</v>
      </c>
      <c r="D73" s="2">
        <f t="shared" si="0"/>
        <v>1.1018306848705908</v>
      </c>
      <c r="E73" s="1">
        <f t="shared" si="2"/>
        <v>66.85526238817492</v>
      </c>
    </row>
    <row r="74" spans="1:5" ht="15.75">
      <c r="A74" s="1">
        <v>72.25</v>
      </c>
      <c r="B74" s="1">
        <v>1.2</v>
      </c>
      <c r="C74" s="1">
        <f t="shared" si="1"/>
        <v>1.1772085281826228</v>
      </c>
      <c r="D74" s="2">
        <f t="shared" si="0"/>
        <v>1.1022875947797026</v>
      </c>
      <c r="E74" s="1">
        <f t="shared" si="2"/>
        <v>67.71710643368453</v>
      </c>
    </row>
    <row r="75" spans="1:5" ht="15.75">
      <c r="A75" s="1">
        <v>72.4</v>
      </c>
      <c r="B75" s="1">
        <v>1.0499</v>
      </c>
      <c r="C75" s="1">
        <f t="shared" si="1"/>
        <v>1.0299728033978828</v>
      </c>
      <c r="D75" s="2">
        <f t="shared" si="0"/>
        <v>1.102358689098987</v>
      </c>
      <c r="E75" s="1">
        <f t="shared" si="2"/>
        <v>67.85317829621287</v>
      </c>
    </row>
    <row r="76" spans="1:5" ht="15.75">
      <c r="A76" s="1">
        <v>75.25</v>
      </c>
      <c r="B76" s="1">
        <v>1.1</v>
      </c>
      <c r="C76" s="1">
        <f t="shared" si="1"/>
        <v>1.0793894851575911</v>
      </c>
      <c r="D76" s="2">
        <f t="shared" si="0"/>
        <v>1.1036569400337777</v>
      </c>
      <c r="E76" s="1">
        <f t="shared" si="2"/>
        <v>70.43550247378998</v>
      </c>
    </row>
    <row r="77" spans="1:5" ht="15.75">
      <c r="A77" s="1">
        <v>76.35</v>
      </c>
      <c r="B77" s="1">
        <v>1.188</v>
      </c>
      <c r="C77" s="1">
        <f t="shared" si="1"/>
        <v>1.1658521843623122</v>
      </c>
      <c r="D77" s="2">
        <f t="shared" si="0"/>
        <v>1.1041322558120075</v>
      </c>
      <c r="E77" s="1">
        <f t="shared" si="2"/>
        <v>71.43175993679746</v>
      </c>
    </row>
    <row r="78" spans="1:5" ht="15.75">
      <c r="A78" s="1">
        <v>76.35</v>
      </c>
      <c r="B78" s="1">
        <v>1.0649</v>
      </c>
      <c r="C78" s="1">
        <f t="shared" si="1"/>
        <v>1.0450471305786417</v>
      </c>
      <c r="D78" s="2">
        <f t="shared" si="0"/>
        <v>1.1041322558120075</v>
      </c>
      <c r="E78" s="1">
        <f t="shared" si="2"/>
        <v>71.43175993679746</v>
      </c>
    </row>
    <row r="79" spans="1:5" ht="15.75">
      <c r="A79" s="1">
        <v>78.25</v>
      </c>
      <c r="B79" s="1">
        <v>1.23</v>
      </c>
      <c r="C79" s="1">
        <f t="shared" si="1"/>
        <v>1.2072686526925152</v>
      </c>
      <c r="D79" s="2">
        <f t="shared" si="0"/>
        <v>1.1049211466924735</v>
      </c>
      <c r="E79" s="1">
        <f t="shared" si="2"/>
        <v>73.15133966037101</v>
      </c>
    </row>
    <row r="80" spans="1:5" ht="15.75">
      <c r="A80" s="1">
        <v>79.35</v>
      </c>
      <c r="B80" s="1">
        <v>1.1794</v>
      </c>
      <c r="C80" s="1">
        <f t="shared" si="1"/>
        <v>1.1577145126078816</v>
      </c>
      <c r="D80" s="2">
        <f aca="true" t="shared" si="3" ref="D80:D143">$G$18^(1-$G$20*EXP(-A80/$G$22))*0.6^($G$20*EXP(-A80/$G$22))</f>
        <v>1.1053599390648206</v>
      </c>
      <c r="E80" s="1">
        <f t="shared" si="2"/>
        <v>74.1464906162946</v>
      </c>
    </row>
    <row r="81" spans="1:5" ht="15.75">
      <c r="A81" s="1">
        <v>79.35</v>
      </c>
      <c r="B81" s="1">
        <v>1.8479</v>
      </c>
      <c r="C81" s="1">
        <f aca="true" t="shared" si="4" ref="C81:C144">B81*(1+($I$28+$I$29*A81)/(1282900)+($I$30+A81*$I$31-$I$32)/400)</f>
        <v>1.8139228826929834</v>
      </c>
      <c r="D81" s="2">
        <f t="shared" si="3"/>
        <v>1.1053599390648206</v>
      </c>
      <c r="E81" s="1">
        <f t="shared" si="2"/>
        <v>74.1464906162946</v>
      </c>
    </row>
    <row r="82" spans="1:5" ht="15.75">
      <c r="A82" s="1">
        <v>80.9</v>
      </c>
      <c r="B82" s="1">
        <v>1.05</v>
      </c>
      <c r="C82" s="1">
        <f t="shared" si="4"/>
        <v>1.0308326883699077</v>
      </c>
      <c r="D82" s="2">
        <f t="shared" si="3"/>
        <v>1.1059567885812196</v>
      </c>
      <c r="E82" s="1">
        <f aca="true" t="shared" si="5" ref="E82:E145">E81+(A82-A81)/D82</f>
        <v>75.54799202756442</v>
      </c>
    </row>
    <row r="83" spans="1:5" ht="15.75">
      <c r="A83" s="1">
        <v>81.75</v>
      </c>
      <c r="B83" s="1">
        <v>1.34</v>
      </c>
      <c r="C83" s="1">
        <f t="shared" si="4"/>
        <v>1.3156360774620333</v>
      </c>
      <c r="D83" s="2">
        <f t="shared" si="3"/>
        <v>1.1062737629046626</v>
      </c>
      <c r="E83" s="1">
        <f t="shared" si="5"/>
        <v>76.31633710497836</v>
      </c>
    </row>
    <row r="84" spans="1:5" ht="15.75">
      <c r="A84" s="1">
        <v>82.35</v>
      </c>
      <c r="B84" s="1">
        <v>1.0194</v>
      </c>
      <c r="C84" s="1">
        <f t="shared" si="4"/>
        <v>1.0009174426592906</v>
      </c>
      <c r="D84" s="2">
        <f t="shared" si="3"/>
        <v>1.1064932187184262</v>
      </c>
      <c r="E84" s="1">
        <f t="shared" si="5"/>
        <v>76.85859076713359</v>
      </c>
    </row>
    <row r="85" spans="1:5" ht="15.75">
      <c r="A85" s="1">
        <v>84.4</v>
      </c>
      <c r="B85" s="1">
        <v>1.0322</v>
      </c>
      <c r="C85" s="1">
        <f t="shared" si="4"/>
        <v>1.01366597773968</v>
      </c>
      <c r="D85" s="2">
        <f t="shared" si="3"/>
        <v>1.1072170429779318</v>
      </c>
      <c r="E85" s="1">
        <f t="shared" si="5"/>
        <v>78.71007960845995</v>
      </c>
    </row>
    <row r="86" spans="1:5" ht="15.75">
      <c r="A86" s="1">
        <v>84.75</v>
      </c>
      <c r="B86" s="1">
        <v>1.42</v>
      </c>
      <c r="C86" s="1">
        <f t="shared" si="4"/>
        <v>1.3945451222613001</v>
      </c>
      <c r="D86" s="2">
        <f t="shared" si="3"/>
        <v>1.1073367097636813</v>
      </c>
      <c r="E86" s="1">
        <f t="shared" si="5"/>
        <v>79.02615329852544</v>
      </c>
    </row>
    <row r="87" spans="1:5" ht="15.75">
      <c r="A87" s="1">
        <v>85.85</v>
      </c>
      <c r="B87" s="1">
        <v>1.0203</v>
      </c>
      <c r="C87" s="1">
        <f t="shared" si="4"/>
        <v>1.0021059277357331</v>
      </c>
      <c r="D87" s="2">
        <f t="shared" si="3"/>
        <v>1.107705601234317</v>
      </c>
      <c r="E87" s="1">
        <f t="shared" si="5"/>
        <v>80.01919693645078</v>
      </c>
    </row>
    <row r="88" spans="1:5" ht="15.75">
      <c r="A88" s="1">
        <v>87.75</v>
      </c>
      <c r="B88" s="1">
        <v>1.19</v>
      </c>
      <c r="C88" s="1">
        <f t="shared" si="4"/>
        <v>1.1689728086085742</v>
      </c>
      <c r="D88" s="2">
        <f t="shared" si="3"/>
        <v>1.1083177782552431</v>
      </c>
      <c r="E88" s="1">
        <f t="shared" si="5"/>
        <v>81.73350671048604</v>
      </c>
    </row>
    <row r="89" spans="1:5" ht="15.75">
      <c r="A89" s="1">
        <v>88.85</v>
      </c>
      <c r="B89" s="1">
        <v>0.9871</v>
      </c>
      <c r="C89" s="1">
        <f t="shared" si="4"/>
        <v>0.9697507111383827</v>
      </c>
      <c r="D89" s="2">
        <f t="shared" si="3"/>
        <v>1.108658237017965</v>
      </c>
      <c r="E89" s="1">
        <f t="shared" si="5"/>
        <v>82.72569705668212</v>
      </c>
    </row>
    <row r="90" spans="1:5" ht="15.75">
      <c r="A90" s="1">
        <v>90.3</v>
      </c>
      <c r="B90" s="1">
        <v>1.3013</v>
      </c>
      <c r="C90" s="1">
        <f t="shared" si="4"/>
        <v>1.2785893786790192</v>
      </c>
      <c r="D90" s="2">
        <f t="shared" si="3"/>
        <v>1.109091985244502</v>
      </c>
      <c r="E90" s="1">
        <f t="shared" si="5"/>
        <v>84.03307283731257</v>
      </c>
    </row>
    <row r="91" spans="1:5" ht="15.75">
      <c r="A91" s="1">
        <v>91.25</v>
      </c>
      <c r="B91" s="1">
        <v>1.1956</v>
      </c>
      <c r="C91" s="1">
        <f t="shared" si="4"/>
        <v>1.1748310287793307</v>
      </c>
      <c r="D91" s="2">
        <f t="shared" si="3"/>
        <v>1.1093671742236506</v>
      </c>
      <c r="E91" s="1">
        <f t="shared" si="5"/>
        <v>84.88941690632186</v>
      </c>
    </row>
    <row r="92" spans="1:5" ht="15.75">
      <c r="A92" s="1">
        <v>91.85</v>
      </c>
      <c r="B92" s="1">
        <v>1.0254</v>
      </c>
      <c r="C92" s="1">
        <f t="shared" si="4"/>
        <v>1.0076401150595107</v>
      </c>
      <c r="D92" s="2">
        <f t="shared" si="3"/>
        <v>1.1095374065338033</v>
      </c>
      <c r="E92" s="1">
        <f t="shared" si="5"/>
        <v>85.43018281152409</v>
      </c>
    </row>
    <row r="93" spans="1:5" ht="15.75">
      <c r="A93" s="1">
        <v>94.25</v>
      </c>
      <c r="B93" s="1">
        <v>1.1493</v>
      </c>
      <c r="C93" s="1">
        <f t="shared" si="4"/>
        <v>1.129629605453718</v>
      </c>
      <c r="D93" s="2">
        <f t="shared" si="3"/>
        <v>1.1101916330638477</v>
      </c>
      <c r="E93" s="1">
        <f t="shared" si="5"/>
        <v>87.59197175725467</v>
      </c>
    </row>
    <row r="94" spans="1:5" ht="15.75">
      <c r="A94" s="1">
        <v>94.4</v>
      </c>
      <c r="B94" s="1">
        <v>1.1352</v>
      </c>
      <c r="C94" s="1">
        <f t="shared" si="4"/>
        <v>1.1157854625389216</v>
      </c>
      <c r="D94" s="2">
        <f t="shared" si="3"/>
        <v>1.1102311426519185</v>
      </c>
      <c r="E94" s="1">
        <f t="shared" si="5"/>
        <v>87.72707875816415</v>
      </c>
    </row>
    <row r="95" spans="1:5" ht="15.75">
      <c r="A95" s="1">
        <v>95.35</v>
      </c>
      <c r="B95" s="1">
        <v>1.3139</v>
      </c>
      <c r="C95" s="1">
        <f t="shared" si="4"/>
        <v>1.2915358195896682</v>
      </c>
      <c r="D95" s="2">
        <f t="shared" si="3"/>
        <v>1.1104777163229067</v>
      </c>
      <c r="E95" s="1">
        <f t="shared" si="5"/>
        <v>88.58256643345555</v>
      </c>
    </row>
    <row r="96" spans="1:5" ht="15.75">
      <c r="A96" s="1">
        <v>97.25</v>
      </c>
      <c r="B96" s="1">
        <v>1.104</v>
      </c>
      <c r="C96" s="1">
        <f t="shared" si="4"/>
        <v>1.0853876117853327</v>
      </c>
      <c r="D96" s="2">
        <f t="shared" si="3"/>
        <v>1.1109524251503535</v>
      </c>
      <c r="E96" s="1">
        <f t="shared" si="5"/>
        <v>90.29281068603268</v>
      </c>
    </row>
    <row r="97" spans="1:5" ht="15.75">
      <c r="A97" s="1">
        <v>98.35</v>
      </c>
      <c r="B97" s="1">
        <v>1.1675</v>
      </c>
      <c r="C97" s="1">
        <f t="shared" si="4"/>
        <v>1.1479266779451687</v>
      </c>
      <c r="D97" s="2">
        <f t="shared" si="3"/>
        <v>1.111216406066866</v>
      </c>
      <c r="E97" s="1">
        <f t="shared" si="5"/>
        <v>91.28271687711694</v>
      </c>
    </row>
    <row r="98" spans="1:5" ht="15.75">
      <c r="A98" s="1">
        <v>99.8</v>
      </c>
      <c r="B98" s="1">
        <v>1.2061</v>
      </c>
      <c r="C98" s="1">
        <f t="shared" si="4"/>
        <v>1.1860288134716868</v>
      </c>
      <c r="D98" s="2">
        <f t="shared" si="3"/>
        <v>1.1115526940828828</v>
      </c>
      <c r="E98" s="1">
        <f t="shared" si="5"/>
        <v>92.58719844395473</v>
      </c>
    </row>
    <row r="99" spans="1:5" ht="15.75">
      <c r="A99" s="1">
        <v>100.75</v>
      </c>
      <c r="B99" s="1">
        <v>1.2239</v>
      </c>
      <c r="C99" s="1">
        <f t="shared" si="4"/>
        <v>1.2036318379716098</v>
      </c>
      <c r="D99" s="2">
        <f t="shared" si="3"/>
        <v>1.1117660345706828</v>
      </c>
      <c r="E99" s="1">
        <f t="shared" si="5"/>
        <v>93.44169477722943</v>
      </c>
    </row>
    <row r="100" spans="1:5" ht="15.75">
      <c r="A100" s="1">
        <v>101.35</v>
      </c>
      <c r="B100" s="1">
        <v>1.1054</v>
      </c>
      <c r="C100" s="1">
        <f t="shared" si="4"/>
        <v>1.087150844650734</v>
      </c>
      <c r="D100" s="2">
        <f t="shared" si="3"/>
        <v>1.1118980013129736</v>
      </c>
      <c r="E100" s="1">
        <f t="shared" si="5"/>
        <v>93.98131261923606</v>
      </c>
    </row>
    <row r="101" spans="1:5" ht="15.75">
      <c r="A101" s="1">
        <v>103.75</v>
      </c>
      <c r="B101" s="1">
        <v>1.0784</v>
      </c>
      <c r="C101" s="1">
        <f t="shared" si="4"/>
        <v>1.0608174996407986</v>
      </c>
      <c r="D101" s="2">
        <f t="shared" si="3"/>
        <v>1.1124051252641718</v>
      </c>
      <c r="E101" s="1">
        <f t="shared" si="5"/>
        <v>96.13879998197189</v>
      </c>
    </row>
    <row r="102" spans="1:5" ht="15.75">
      <c r="A102" s="1">
        <v>103.9</v>
      </c>
      <c r="B102" s="1">
        <v>0.9746</v>
      </c>
      <c r="C102" s="1">
        <f t="shared" si="4"/>
        <v>0.9587223583945597</v>
      </c>
      <c r="D102" s="2">
        <f t="shared" si="3"/>
        <v>1.1124357489697245</v>
      </c>
      <c r="E102" s="1">
        <f t="shared" si="5"/>
        <v>96.27363923011626</v>
      </c>
    </row>
    <row r="103" spans="1:5" ht="15.75">
      <c r="A103" s="1">
        <v>106.75</v>
      </c>
      <c r="B103" s="1">
        <v>1.1708</v>
      </c>
      <c r="C103" s="1">
        <f t="shared" si="4"/>
        <v>1.1520107839957</v>
      </c>
      <c r="D103" s="2">
        <f t="shared" si="3"/>
        <v>1.1129947684539605</v>
      </c>
      <c r="E103" s="1">
        <f t="shared" si="5"/>
        <v>98.83429816650899</v>
      </c>
    </row>
    <row r="104" spans="1:5" ht="15.75">
      <c r="A104" s="1">
        <v>107.85</v>
      </c>
      <c r="B104" s="1">
        <v>1.0989</v>
      </c>
      <c r="C104" s="1">
        <f t="shared" si="4"/>
        <v>1.081367823421703</v>
      </c>
      <c r="D104" s="2">
        <f t="shared" si="3"/>
        <v>1.113199342468742</v>
      </c>
      <c r="E104" s="1">
        <f t="shared" si="5"/>
        <v>99.82244104266316</v>
      </c>
    </row>
    <row r="105" spans="1:5" ht="15.75">
      <c r="A105" s="1">
        <v>109.25</v>
      </c>
      <c r="B105" s="1">
        <v>1.0012</v>
      </c>
      <c r="C105" s="1">
        <f t="shared" si="4"/>
        <v>0.9853461969675023</v>
      </c>
      <c r="D105" s="2">
        <f t="shared" si="3"/>
        <v>1.113451117488037</v>
      </c>
      <c r="E105" s="1">
        <f t="shared" si="5"/>
        <v>101.07979305211502</v>
      </c>
    </row>
    <row r="106" spans="1:5" ht="15.75">
      <c r="A106" s="1">
        <v>110.25</v>
      </c>
      <c r="B106" s="1">
        <v>0.9772</v>
      </c>
      <c r="C106" s="1">
        <f t="shared" si="4"/>
        <v>0.9618096399659681</v>
      </c>
      <c r="D106" s="2">
        <f t="shared" si="3"/>
        <v>1.1136252459441873</v>
      </c>
      <c r="E106" s="1">
        <f t="shared" si="5"/>
        <v>101.97776120041445</v>
      </c>
    </row>
    <row r="107" spans="1:5" ht="15.75">
      <c r="A107" s="1">
        <v>110.85</v>
      </c>
      <c r="B107" s="1">
        <v>1.7302</v>
      </c>
      <c r="C107" s="1">
        <f t="shared" si="4"/>
        <v>1.7030389135706057</v>
      </c>
      <c r="D107" s="2">
        <f t="shared" si="3"/>
        <v>1.1137274989969805</v>
      </c>
      <c r="E107" s="1">
        <f t="shared" si="5"/>
        <v>102.51649262308324</v>
      </c>
    </row>
    <row r="108" spans="1:5" ht="15.75">
      <c r="A108" s="1">
        <v>113.25</v>
      </c>
      <c r="B108" s="1">
        <v>1.1566</v>
      </c>
      <c r="C108" s="1">
        <f t="shared" si="4"/>
        <v>1.1386803498341345</v>
      </c>
      <c r="D108" s="2">
        <f t="shared" si="3"/>
        <v>1.1141204131297222</v>
      </c>
      <c r="E108" s="1">
        <f t="shared" si="5"/>
        <v>104.67065834136325</v>
      </c>
    </row>
    <row r="109" spans="1:5" ht="15.75">
      <c r="A109" s="1">
        <v>113.4</v>
      </c>
      <c r="B109" s="1">
        <v>1.0574</v>
      </c>
      <c r="C109" s="1">
        <f t="shared" si="4"/>
        <v>1.0410308316901584</v>
      </c>
      <c r="D109" s="2">
        <f t="shared" si="3"/>
        <v>1.1141441387455804</v>
      </c>
      <c r="E109" s="1">
        <f t="shared" si="5"/>
        <v>104.80529083170592</v>
      </c>
    </row>
    <row r="110" spans="1:5" ht="15.75">
      <c r="A110" s="1">
        <v>114.35</v>
      </c>
      <c r="B110" s="1">
        <v>1.0256</v>
      </c>
      <c r="C110" s="1">
        <f t="shared" si="4"/>
        <v>1.0098062761738333</v>
      </c>
      <c r="D110" s="2">
        <f t="shared" si="3"/>
        <v>1.1142921992495893</v>
      </c>
      <c r="E110" s="1">
        <f t="shared" si="5"/>
        <v>105.65784997251275</v>
      </c>
    </row>
    <row r="111" spans="1:5" ht="15.75">
      <c r="A111" s="1">
        <v>116.25</v>
      </c>
      <c r="B111" s="1">
        <v>1.4768</v>
      </c>
      <c r="C111" s="1">
        <f t="shared" si="4"/>
        <v>1.454297519291963</v>
      </c>
      <c r="D111" s="2">
        <f t="shared" si="3"/>
        <v>1.1145772112788352</v>
      </c>
      <c r="E111" s="1">
        <f t="shared" si="5"/>
        <v>107.36253223299069</v>
      </c>
    </row>
    <row r="112" spans="1:5" ht="15.75">
      <c r="A112" s="1">
        <v>117.35</v>
      </c>
      <c r="B112" s="1">
        <v>1.2338</v>
      </c>
      <c r="C112" s="1">
        <f t="shared" si="4"/>
        <v>1.215116029645119</v>
      </c>
      <c r="D112" s="2">
        <f t="shared" si="3"/>
        <v>1.1147356825072654</v>
      </c>
      <c r="E112" s="1">
        <f t="shared" si="5"/>
        <v>108.34931324059768</v>
      </c>
    </row>
    <row r="113" spans="1:5" ht="15.75">
      <c r="A113" s="1">
        <v>118.8</v>
      </c>
      <c r="B113" s="1">
        <v>1.1826</v>
      </c>
      <c r="C113" s="1">
        <f t="shared" si="4"/>
        <v>1.164837735723918</v>
      </c>
      <c r="D113" s="2">
        <f t="shared" si="3"/>
        <v>1.114937538745247</v>
      </c>
      <c r="E113" s="1">
        <f t="shared" si="5"/>
        <v>109.64983452507416</v>
      </c>
    </row>
    <row r="114" spans="1:5" ht="15.75">
      <c r="A114" s="1">
        <v>119.75</v>
      </c>
      <c r="B114" s="1">
        <v>1.1124</v>
      </c>
      <c r="C114" s="1">
        <f t="shared" si="4"/>
        <v>1.0957823169345275</v>
      </c>
      <c r="D114" s="2">
        <f t="shared" si="3"/>
        <v>1.1150655832497853</v>
      </c>
      <c r="E114" s="1">
        <f t="shared" si="5"/>
        <v>110.50180235034887</v>
      </c>
    </row>
    <row r="115" spans="1:5" ht="15.75">
      <c r="A115" s="1">
        <v>120.35</v>
      </c>
      <c r="B115" s="1">
        <v>1.1878</v>
      </c>
      <c r="C115" s="1">
        <f t="shared" si="4"/>
        <v>1.1701167775216104</v>
      </c>
      <c r="D115" s="2">
        <f t="shared" si="3"/>
        <v>1.1151447832292494</v>
      </c>
      <c r="E115" s="1">
        <f t="shared" si="5"/>
        <v>111.03984907667844</v>
      </c>
    </row>
    <row r="116" spans="1:5" ht="15.75">
      <c r="A116" s="1">
        <v>122.75</v>
      </c>
      <c r="B116" s="1">
        <v>0.9618</v>
      </c>
      <c r="C116" s="1">
        <f t="shared" si="4"/>
        <v>0.9476783479426943</v>
      </c>
      <c r="D116" s="2">
        <f t="shared" si="3"/>
        <v>1.1154490990818757</v>
      </c>
      <c r="E116" s="1">
        <f t="shared" si="5"/>
        <v>113.19144882423791</v>
      </c>
    </row>
    <row r="117" spans="1:5" ht="15.75">
      <c r="A117" s="1">
        <v>122.9</v>
      </c>
      <c r="B117" s="1">
        <v>1.0605</v>
      </c>
      <c r="C117" s="1">
        <f t="shared" si="4"/>
        <v>1.0449427604366093</v>
      </c>
      <c r="D117" s="2">
        <f t="shared" si="3"/>
        <v>1.1154674740261303</v>
      </c>
      <c r="E117" s="1">
        <f t="shared" si="5"/>
        <v>113.32592159327223</v>
      </c>
    </row>
    <row r="118" spans="1:5" ht="15.75">
      <c r="A118" s="1">
        <v>123.85</v>
      </c>
      <c r="B118" s="1">
        <v>1.2675</v>
      </c>
      <c r="C118" s="1">
        <f t="shared" si="4"/>
        <v>1.2490089047902244</v>
      </c>
      <c r="D118" s="2">
        <f t="shared" si="3"/>
        <v>1.1155821414822529</v>
      </c>
      <c r="E118" s="1">
        <f t="shared" si="5"/>
        <v>114.17749492406949</v>
      </c>
    </row>
    <row r="119" spans="1:5" ht="15.75">
      <c r="A119" s="1">
        <v>125.75</v>
      </c>
      <c r="B119" s="1">
        <v>1.2293</v>
      </c>
      <c r="C119" s="1">
        <f t="shared" si="4"/>
        <v>1.2115655490504431</v>
      </c>
      <c r="D119" s="2">
        <f t="shared" si="3"/>
        <v>1.1158028631834973</v>
      </c>
      <c r="E119" s="1">
        <f t="shared" si="5"/>
        <v>115.88030467899262</v>
      </c>
    </row>
    <row r="120" spans="1:5" ht="15.75">
      <c r="A120" s="1">
        <v>126.85</v>
      </c>
      <c r="B120" s="1">
        <v>1.5966</v>
      </c>
      <c r="C120" s="1">
        <f t="shared" si="4"/>
        <v>1.5737166127224034</v>
      </c>
      <c r="D120" s="2">
        <f t="shared" si="3"/>
        <v>1.1159255824365515</v>
      </c>
      <c r="E120" s="1">
        <f t="shared" si="5"/>
        <v>116.86603349219736</v>
      </c>
    </row>
    <row r="121" spans="1:5" ht="15.75">
      <c r="A121" s="1">
        <v>128.3</v>
      </c>
      <c r="B121" s="1">
        <v>1.1064</v>
      </c>
      <c r="C121" s="1">
        <f t="shared" si="4"/>
        <v>1.0906793718344283</v>
      </c>
      <c r="D121" s="2">
        <f t="shared" si="3"/>
        <v>1.1160818930831886</v>
      </c>
      <c r="E121" s="1">
        <f t="shared" si="5"/>
        <v>118.16522131074926</v>
      </c>
    </row>
    <row r="122" spans="1:5" ht="15.75">
      <c r="A122" s="1">
        <v>129.25</v>
      </c>
      <c r="B122" s="1">
        <v>1.2638</v>
      </c>
      <c r="C122" s="1">
        <f t="shared" si="4"/>
        <v>1.2459453816975712</v>
      </c>
      <c r="D122" s="2">
        <f t="shared" si="3"/>
        <v>1.1161810430969679</v>
      </c>
      <c r="E122" s="1">
        <f t="shared" si="5"/>
        <v>119.01633771867903</v>
      </c>
    </row>
    <row r="123" spans="1:5" ht="15.75">
      <c r="A123" s="1">
        <v>129.85</v>
      </c>
      <c r="B123" s="1">
        <v>1.5661</v>
      </c>
      <c r="C123" s="1">
        <f t="shared" si="4"/>
        <v>1.5440547741472275</v>
      </c>
      <c r="D123" s="2">
        <f t="shared" si="3"/>
        <v>1.1162423695384018</v>
      </c>
      <c r="E123" s="1">
        <f t="shared" si="5"/>
        <v>119.55385539080261</v>
      </c>
    </row>
    <row r="124" spans="1:5" ht="15.75">
      <c r="A124" s="1">
        <v>132.25</v>
      </c>
      <c r="B124" s="1">
        <v>1.4637</v>
      </c>
      <c r="C124" s="1">
        <f t="shared" si="4"/>
        <v>1.4433960467841427</v>
      </c>
      <c r="D124" s="2">
        <f t="shared" si="3"/>
        <v>1.1164779994186957</v>
      </c>
      <c r="E124" s="1">
        <f t="shared" si="5"/>
        <v>121.70347231227315</v>
      </c>
    </row>
    <row r="125" spans="1:5" ht="15.75">
      <c r="A125" s="1">
        <v>132.25</v>
      </c>
      <c r="B125" s="1">
        <v>1.1765</v>
      </c>
      <c r="C125" s="1">
        <f t="shared" si="4"/>
        <v>1.1601799884139812</v>
      </c>
      <c r="D125" s="2">
        <f t="shared" si="3"/>
        <v>1.1164779994186957</v>
      </c>
      <c r="E125" s="1">
        <f t="shared" si="5"/>
        <v>121.70347231227315</v>
      </c>
    </row>
    <row r="126" spans="1:5" ht="15.75">
      <c r="A126" s="1">
        <v>133.35</v>
      </c>
      <c r="B126" s="1">
        <v>1.3935</v>
      </c>
      <c r="C126" s="1">
        <f t="shared" si="4"/>
        <v>1.3743006721573203</v>
      </c>
      <c r="D126" s="2">
        <f t="shared" si="3"/>
        <v>1.1165810087522021</v>
      </c>
      <c r="E126" s="1">
        <f t="shared" si="5"/>
        <v>122.68862250861157</v>
      </c>
    </row>
    <row r="127" spans="1:5" ht="15.75">
      <c r="A127" s="1">
        <v>135.25</v>
      </c>
      <c r="B127" s="1">
        <v>1.1471</v>
      </c>
      <c r="C127" s="1">
        <f t="shared" si="4"/>
        <v>1.1314815434616403</v>
      </c>
      <c r="D127" s="2">
        <f t="shared" si="3"/>
        <v>1.1167518984759426</v>
      </c>
      <c r="E127" s="1">
        <f t="shared" si="5"/>
        <v>124.38998518602719</v>
      </c>
    </row>
    <row r="128" spans="1:5" ht="15.75">
      <c r="A128" s="1">
        <v>136.35</v>
      </c>
      <c r="B128" s="1">
        <v>1.147</v>
      </c>
      <c r="C128" s="1">
        <f t="shared" si="4"/>
        <v>1.1314905959559323</v>
      </c>
      <c r="D128" s="2">
        <f t="shared" si="3"/>
        <v>1.1168469082927484</v>
      </c>
      <c r="E128" s="1">
        <f t="shared" si="5"/>
        <v>125.37490083725238</v>
      </c>
    </row>
    <row r="129" spans="1:5" ht="15.75">
      <c r="A129" s="1">
        <v>137.8</v>
      </c>
      <c r="B129" s="1">
        <v>1.1629</v>
      </c>
      <c r="C129" s="1">
        <f t="shared" si="4"/>
        <v>1.1473195247939016</v>
      </c>
      <c r="D129" s="2">
        <f t="shared" si="3"/>
        <v>1.1169679212968524</v>
      </c>
      <c r="E129" s="1">
        <f t="shared" si="5"/>
        <v>126.67305808273218</v>
      </c>
    </row>
    <row r="130" spans="1:5" ht="15.75">
      <c r="A130" s="1">
        <v>138.75</v>
      </c>
      <c r="B130" s="1">
        <v>1.254</v>
      </c>
      <c r="C130" s="1">
        <f t="shared" si="4"/>
        <v>1.2373006536395275</v>
      </c>
      <c r="D130" s="2">
        <f t="shared" si="3"/>
        <v>1.1170446795365272</v>
      </c>
      <c r="E130" s="1">
        <f t="shared" si="5"/>
        <v>127.5235164550814</v>
      </c>
    </row>
    <row r="131" spans="1:5" ht="15.75">
      <c r="A131" s="1">
        <v>139.35</v>
      </c>
      <c r="B131" s="1">
        <v>1.1836</v>
      </c>
      <c r="C131" s="1">
        <f t="shared" si="4"/>
        <v>1.1678987756833787</v>
      </c>
      <c r="D131" s="2">
        <f t="shared" si="3"/>
        <v>1.1170921554055027</v>
      </c>
      <c r="E131" s="1">
        <f t="shared" si="5"/>
        <v>128.06062523084054</v>
      </c>
    </row>
    <row r="132" spans="1:5" ht="15.75">
      <c r="A132" s="1">
        <v>141.75</v>
      </c>
      <c r="B132" s="1">
        <v>1.076</v>
      </c>
      <c r="C132" s="1">
        <f t="shared" si="4"/>
        <v>1.0619465774567258</v>
      </c>
      <c r="D132" s="2">
        <f t="shared" si="3"/>
        <v>1.117274562799996</v>
      </c>
      <c r="E132" s="1">
        <f t="shared" si="5"/>
        <v>130.20870957815208</v>
      </c>
    </row>
    <row r="133" spans="1:5" ht="15.75">
      <c r="A133" s="1">
        <v>141.9</v>
      </c>
      <c r="B133" s="1">
        <v>1.2151</v>
      </c>
      <c r="C133" s="1">
        <f t="shared" si="4"/>
        <v>1.1992453769681748</v>
      </c>
      <c r="D133" s="2">
        <f t="shared" si="3"/>
        <v>1.1172855761302494</v>
      </c>
      <c r="E133" s="1">
        <f t="shared" si="5"/>
        <v>130.34296352647524</v>
      </c>
    </row>
    <row r="134" spans="1:5" ht="15.75">
      <c r="A134" s="1">
        <v>142.85</v>
      </c>
      <c r="B134" s="1">
        <v>1.2635</v>
      </c>
      <c r="C134" s="1">
        <f t="shared" si="4"/>
        <v>1.2471163061810937</v>
      </c>
      <c r="D134" s="2">
        <f t="shared" si="3"/>
        <v>1.1173543023425014</v>
      </c>
      <c r="E134" s="1">
        <f t="shared" si="5"/>
        <v>131.19318623381915</v>
      </c>
    </row>
    <row r="135" spans="1:5" ht="15.75">
      <c r="A135" s="1">
        <v>144.75</v>
      </c>
      <c r="B135" s="1">
        <v>1.3009</v>
      </c>
      <c r="C135" s="1">
        <f t="shared" si="4"/>
        <v>1.2842423135858105</v>
      </c>
      <c r="D135" s="2">
        <f t="shared" si="3"/>
        <v>1.117486584432671</v>
      </c>
      <c r="E135" s="1">
        <f t="shared" si="5"/>
        <v>132.89343035886571</v>
      </c>
    </row>
    <row r="136" spans="1:5" ht="15.75">
      <c r="A136" s="1">
        <v>145.85</v>
      </c>
      <c r="B136" s="1">
        <v>1.3501</v>
      </c>
      <c r="C136" s="1">
        <f t="shared" si="4"/>
        <v>1.332939080206712</v>
      </c>
      <c r="D136" s="2">
        <f t="shared" si="3"/>
        <v>1.117560127522692</v>
      </c>
      <c r="E136" s="1">
        <f t="shared" si="5"/>
        <v>133.87771744365853</v>
      </c>
    </row>
    <row r="137" spans="1:5" ht="15.75">
      <c r="A137" s="1">
        <v>147.3</v>
      </c>
      <c r="B137" s="1">
        <v>1.1878</v>
      </c>
      <c r="C137" s="1">
        <f t="shared" si="4"/>
        <v>1.1728490570712296</v>
      </c>
      <c r="D137" s="2">
        <f t="shared" si="3"/>
        <v>1.1176537965314148</v>
      </c>
      <c r="E137" s="1">
        <f t="shared" si="5"/>
        <v>135.1750780436046</v>
      </c>
    </row>
    <row r="138" spans="1:5" ht="15.75">
      <c r="A138" s="1">
        <v>148.25</v>
      </c>
      <c r="B138" s="1">
        <v>1.5463</v>
      </c>
      <c r="C138" s="1">
        <f t="shared" si="4"/>
        <v>1.5269619695867878</v>
      </c>
      <c r="D138" s="2">
        <f t="shared" si="3"/>
        <v>1.1177132093535154</v>
      </c>
      <c r="E138" s="1">
        <f t="shared" si="5"/>
        <v>136.02502773736322</v>
      </c>
    </row>
    <row r="139" spans="1:5" ht="15.75">
      <c r="A139" s="1">
        <v>151.25</v>
      </c>
      <c r="B139" s="1">
        <v>1.2285</v>
      </c>
      <c r="C139" s="1">
        <f t="shared" si="4"/>
        <v>1.2134509484842666</v>
      </c>
      <c r="D139" s="2">
        <f t="shared" si="3"/>
        <v>1.1178911392932975</v>
      </c>
      <c r="E139" s="1">
        <f t="shared" si="5"/>
        <v>138.70865219286836</v>
      </c>
    </row>
    <row r="140" spans="1:5" ht="15.75">
      <c r="A140" s="1">
        <v>154.25</v>
      </c>
      <c r="B140" s="1">
        <v>1.2051</v>
      </c>
      <c r="C140" s="1">
        <f t="shared" si="4"/>
        <v>1.1906461768057246</v>
      </c>
      <c r="D140" s="2">
        <f t="shared" si="3"/>
        <v>1.1180552369592602</v>
      </c>
      <c r="E140" s="1">
        <f t="shared" si="5"/>
        <v>141.3918827711348</v>
      </c>
    </row>
    <row r="141" spans="1:5" ht="15.75">
      <c r="A141" s="1">
        <v>156.8</v>
      </c>
      <c r="B141" s="1">
        <v>1.2988</v>
      </c>
      <c r="C141" s="1">
        <f t="shared" si="4"/>
        <v>1.2835050371552896</v>
      </c>
      <c r="D141" s="2">
        <f t="shared" si="3"/>
        <v>1.1181846485692086</v>
      </c>
      <c r="E141" s="1">
        <f t="shared" si="5"/>
        <v>143.6723648035638</v>
      </c>
    </row>
    <row r="142" spans="1:5" ht="15.75">
      <c r="A142" s="1">
        <v>157.75</v>
      </c>
      <c r="B142" s="1">
        <v>1.3216</v>
      </c>
      <c r="C142" s="1">
        <f t="shared" si="4"/>
        <v>1.306143702640867</v>
      </c>
      <c r="D142" s="2">
        <f t="shared" si="3"/>
        <v>1.118230629287694</v>
      </c>
      <c r="E142" s="1">
        <f t="shared" si="5"/>
        <v>144.52192121448516</v>
      </c>
    </row>
    <row r="143" spans="1:5" ht="15.75">
      <c r="A143" s="1">
        <v>158.35</v>
      </c>
      <c r="B143" s="1">
        <v>1.2649</v>
      </c>
      <c r="C143" s="1">
        <f t="shared" si="4"/>
        <v>1.250171595533091</v>
      </c>
      <c r="D143" s="2">
        <f t="shared" si="3"/>
        <v>1.1182590682647127</v>
      </c>
      <c r="E143" s="1">
        <f t="shared" si="5"/>
        <v>145.05846951266355</v>
      </c>
    </row>
    <row r="144" spans="1:5" ht="15.75">
      <c r="A144" s="1">
        <v>158.35</v>
      </c>
      <c r="B144" s="1">
        <v>1.2466</v>
      </c>
      <c r="C144" s="1">
        <f t="shared" si="4"/>
        <v>1.2320846794146187</v>
      </c>
      <c r="D144" s="2">
        <f aca="true" t="shared" si="6" ref="D144:D207">$G$18^(1-$G$20*EXP(-A144/$G$22))*0.6^($G$20*EXP(-A144/$G$22))</f>
        <v>1.1182590682647127</v>
      </c>
      <c r="E144" s="1">
        <f t="shared" si="5"/>
        <v>145.05846951266355</v>
      </c>
    </row>
    <row r="145" spans="1:5" ht="15.75">
      <c r="A145" s="1">
        <v>160.3</v>
      </c>
      <c r="B145" s="1">
        <v>1.4779</v>
      </c>
      <c r="C145" s="1">
        <f aca="true" t="shared" si="7" ref="C145:C208">B145*(1+($I$28+$I$29*A145)/(1282900)+($I$30+A145*$I$31-$I$32)/400)</f>
        <v>1.4609374205242815</v>
      </c>
      <c r="D145" s="2">
        <f t="shared" si="6"/>
        <v>1.118348378276104</v>
      </c>
      <c r="E145" s="1">
        <f t="shared" si="5"/>
        <v>146.8021122253269</v>
      </c>
    </row>
    <row r="146" spans="1:5" ht="15.75">
      <c r="A146" s="1">
        <v>160.4</v>
      </c>
      <c r="B146" s="1">
        <v>1.3125</v>
      </c>
      <c r="C146" s="1">
        <f t="shared" si="7"/>
        <v>1.2974469997259603</v>
      </c>
      <c r="D146" s="2">
        <f t="shared" si="6"/>
        <v>1.1183528328121803</v>
      </c>
      <c r="E146" s="1">
        <f aca="true" t="shared" si="8" ref="E146:E209">E145+(A146-A145)/D146</f>
        <v>146.89152944417415</v>
      </c>
    </row>
    <row r="147" spans="1:5" ht="15.75">
      <c r="A147" s="1">
        <v>160.75</v>
      </c>
      <c r="B147" s="1">
        <v>1.2249</v>
      </c>
      <c r="C147" s="1">
        <f t="shared" si="7"/>
        <v>1.21088827244237</v>
      </c>
      <c r="D147" s="2">
        <f t="shared" si="6"/>
        <v>1.1183683293580398</v>
      </c>
      <c r="E147" s="1">
        <f t="shared" si="8"/>
        <v>147.20448537364052</v>
      </c>
    </row>
    <row r="148" spans="1:5" ht="15.75">
      <c r="A148" s="1">
        <v>161.85</v>
      </c>
      <c r="B148" s="1">
        <v>1.1462</v>
      </c>
      <c r="C148" s="1">
        <f t="shared" si="7"/>
        <v>1.1331961437625484</v>
      </c>
      <c r="D148" s="2">
        <f t="shared" si="6"/>
        <v>1.1184160906844305</v>
      </c>
      <c r="E148" s="1">
        <f t="shared" si="8"/>
        <v>148.18801914891625</v>
      </c>
    </row>
    <row r="149" spans="1:5" ht="15.75">
      <c r="A149" s="1">
        <v>161.85</v>
      </c>
      <c r="B149" s="1">
        <v>0.9548</v>
      </c>
      <c r="C149" s="1">
        <f t="shared" si="7"/>
        <v>0.943967613038284</v>
      </c>
      <c r="D149" s="2">
        <f t="shared" si="6"/>
        <v>1.1184160906844305</v>
      </c>
      <c r="E149" s="1">
        <f t="shared" si="8"/>
        <v>148.18801914891625</v>
      </c>
    </row>
    <row r="150" spans="1:5" ht="15.75">
      <c r="A150" s="1">
        <v>163.75</v>
      </c>
      <c r="B150" s="1">
        <v>1.1597</v>
      </c>
      <c r="C150" s="1">
        <f t="shared" si="7"/>
        <v>1.1467310549054726</v>
      </c>
      <c r="D150" s="2">
        <f t="shared" si="6"/>
        <v>1.1184953202254841</v>
      </c>
      <c r="E150" s="1">
        <f t="shared" si="8"/>
        <v>149.88672987719804</v>
      </c>
    </row>
    <row r="151" spans="1:5" ht="15.75">
      <c r="A151" s="1">
        <v>164.85</v>
      </c>
      <c r="B151" s="1">
        <v>2.0154</v>
      </c>
      <c r="C151" s="1">
        <f t="shared" si="7"/>
        <v>1.9930509713841202</v>
      </c>
      <c r="D151" s="2">
        <f t="shared" si="6"/>
        <v>1.1185393667759727</v>
      </c>
      <c r="E151" s="1">
        <f t="shared" si="8"/>
        <v>150.87015525557393</v>
      </c>
    </row>
    <row r="152" spans="1:5" ht="15.75">
      <c r="A152" s="1">
        <v>164.85</v>
      </c>
      <c r="B152" s="1">
        <v>1.6664</v>
      </c>
      <c r="C152" s="1">
        <f t="shared" si="7"/>
        <v>1.6479210770638573</v>
      </c>
      <c r="D152" s="2">
        <f t="shared" si="6"/>
        <v>1.1185393667759727</v>
      </c>
      <c r="E152" s="1">
        <f t="shared" si="8"/>
        <v>150.87015525557393</v>
      </c>
    </row>
    <row r="153" spans="1:5" ht="15.75">
      <c r="A153" s="1">
        <v>166.4</v>
      </c>
      <c r="B153" s="1">
        <v>1.1259</v>
      </c>
      <c r="C153" s="1">
        <f t="shared" si="7"/>
        <v>1.1135637055789362</v>
      </c>
      <c r="D153" s="2">
        <f t="shared" si="6"/>
        <v>1.1185992540323333</v>
      </c>
      <c r="E153" s="1">
        <f t="shared" si="8"/>
        <v>152.2558168268762</v>
      </c>
    </row>
    <row r="154" spans="1:5" ht="15.75">
      <c r="A154" s="1">
        <v>167.25</v>
      </c>
      <c r="B154" s="1">
        <v>0.8354</v>
      </c>
      <c r="C154" s="1">
        <f t="shared" si="7"/>
        <v>0.8263072734761236</v>
      </c>
      <c r="D154" s="2">
        <f t="shared" si="6"/>
        <v>1.118631047068909</v>
      </c>
      <c r="E154" s="1">
        <f t="shared" si="8"/>
        <v>153.01567415626752</v>
      </c>
    </row>
    <row r="155" spans="1:5" ht="15.75">
      <c r="A155" s="1">
        <v>167.85</v>
      </c>
      <c r="B155" s="1">
        <v>1.2166</v>
      </c>
      <c r="C155" s="1">
        <f t="shared" si="7"/>
        <v>1.2034204912767088</v>
      </c>
      <c r="D155" s="2">
        <f t="shared" si="6"/>
        <v>1.1186530540343842</v>
      </c>
      <c r="E155" s="1">
        <f t="shared" si="8"/>
        <v>153.55203348397518</v>
      </c>
    </row>
    <row r="156" spans="1:5" ht="15.75">
      <c r="A156" s="1">
        <v>170.25</v>
      </c>
      <c r="B156" s="1">
        <v>1.006</v>
      </c>
      <c r="C156" s="1">
        <f t="shared" si="7"/>
        <v>0.9953080133851796</v>
      </c>
      <c r="D156" s="2">
        <f t="shared" si="6"/>
        <v>1.1187376024900044</v>
      </c>
      <c r="E156" s="1">
        <f t="shared" si="8"/>
        <v>155.697308653647</v>
      </c>
    </row>
    <row r="157" spans="1:5" ht="15.75">
      <c r="A157" s="1">
        <v>171.35</v>
      </c>
      <c r="B157" s="1">
        <v>1.2636</v>
      </c>
      <c r="C157" s="1">
        <f t="shared" si="7"/>
        <v>1.2502888230229445</v>
      </c>
      <c r="D157" s="2">
        <f t="shared" si="6"/>
        <v>1.118774560587968</v>
      </c>
      <c r="E157" s="1">
        <f t="shared" si="8"/>
        <v>156.6805272919238</v>
      </c>
    </row>
    <row r="158" spans="1:5" ht="15.75">
      <c r="A158" s="1">
        <v>173.25</v>
      </c>
      <c r="B158" s="1">
        <v>1.0907</v>
      </c>
      <c r="C158" s="1">
        <f t="shared" si="7"/>
        <v>1.0793870896637872</v>
      </c>
      <c r="D158" s="2">
        <f t="shared" si="6"/>
        <v>1.1188358682550228</v>
      </c>
      <c r="E158" s="1">
        <f t="shared" si="8"/>
        <v>158.37872097154127</v>
      </c>
    </row>
    <row r="159" spans="1:5" ht="15.75">
      <c r="A159" s="1">
        <v>174.35</v>
      </c>
      <c r="B159" s="1">
        <v>1.2644</v>
      </c>
      <c r="C159" s="1">
        <f t="shared" si="7"/>
        <v>1.2514041597289485</v>
      </c>
      <c r="D159" s="2">
        <f t="shared" si="6"/>
        <v>1.1188699509660722</v>
      </c>
      <c r="E159" s="1">
        <f t="shared" si="8"/>
        <v>159.36185578452844</v>
      </c>
    </row>
    <row r="160" spans="1:5" ht="15.75">
      <c r="A160" s="1">
        <v>176.25</v>
      </c>
      <c r="B160" s="1">
        <v>1.2025</v>
      </c>
      <c r="C160" s="1">
        <f t="shared" si="7"/>
        <v>1.1903353966060612</v>
      </c>
      <c r="D160" s="2">
        <f t="shared" si="6"/>
        <v>1.1189264886254697</v>
      </c>
      <c r="E160" s="1">
        <f t="shared" si="8"/>
        <v>161.0599119296949</v>
      </c>
    </row>
    <row r="161" spans="1:5" ht="15.75">
      <c r="A161" s="1">
        <v>177.35</v>
      </c>
      <c r="B161" s="1">
        <v>1.225</v>
      </c>
      <c r="C161" s="1">
        <f t="shared" si="7"/>
        <v>1.2127227987775602</v>
      </c>
      <c r="D161" s="2">
        <f t="shared" si="6"/>
        <v>1.1189579194465014</v>
      </c>
      <c r="E161" s="1">
        <f t="shared" si="8"/>
        <v>162.0429694521298</v>
      </c>
    </row>
    <row r="162" spans="1:5" ht="15.75">
      <c r="A162" s="1">
        <v>179.25</v>
      </c>
      <c r="B162" s="1">
        <v>1.1593</v>
      </c>
      <c r="C162" s="1">
        <f t="shared" si="7"/>
        <v>1.1478692639839292</v>
      </c>
      <c r="D162" s="2">
        <f t="shared" si="6"/>
        <v>1.119010057888393</v>
      </c>
      <c r="E162" s="1">
        <f t="shared" si="8"/>
        <v>163.74089878404783</v>
      </c>
    </row>
    <row r="163" spans="1:5" ht="15.75">
      <c r="A163" s="1">
        <v>179.95</v>
      </c>
      <c r="B163" s="1">
        <v>1.1443</v>
      </c>
      <c r="C163" s="1">
        <f t="shared" si="7"/>
        <v>1.133085533751515</v>
      </c>
      <c r="D163" s="2">
        <f t="shared" si="6"/>
        <v>1.1190286024243001</v>
      </c>
      <c r="E163" s="1">
        <f t="shared" si="8"/>
        <v>164.36644132914765</v>
      </c>
    </row>
    <row r="164" spans="1:5" ht="15.75">
      <c r="A164" s="1">
        <v>180.85</v>
      </c>
      <c r="B164" s="1">
        <v>1.1658</v>
      </c>
      <c r="C164" s="1">
        <f t="shared" si="7"/>
        <v>1.1544643825728933</v>
      </c>
      <c r="D164" s="2">
        <f t="shared" si="6"/>
        <v>1.1190519360723994</v>
      </c>
      <c r="E164" s="1">
        <f t="shared" si="8"/>
        <v>165.17069354567906</v>
      </c>
    </row>
    <row r="165" spans="1:5" ht="15.75">
      <c r="A165" s="1">
        <v>182.25</v>
      </c>
      <c r="B165" s="1">
        <v>1.2211</v>
      </c>
      <c r="C165" s="1">
        <f t="shared" si="7"/>
        <v>1.2093725906626251</v>
      </c>
      <c r="D165" s="2">
        <f t="shared" si="6"/>
        <v>1.1190871242183427</v>
      </c>
      <c r="E165" s="1">
        <f t="shared" si="8"/>
        <v>166.42171321135334</v>
      </c>
    </row>
    <row r="166" spans="1:5" ht="15.75">
      <c r="A166" s="1">
        <v>183.85</v>
      </c>
      <c r="B166" s="1">
        <v>1.3054</v>
      </c>
      <c r="C166" s="1">
        <f t="shared" si="7"/>
        <v>1.2930412493180035</v>
      </c>
      <c r="D166" s="2">
        <f t="shared" si="6"/>
        <v>1.1191257434874882</v>
      </c>
      <c r="E166" s="1">
        <f t="shared" si="8"/>
        <v>167.85140063415713</v>
      </c>
    </row>
    <row r="167" spans="1:5" ht="15.75">
      <c r="A167" s="1">
        <v>186.85</v>
      </c>
      <c r="B167" s="1">
        <v>1.0472</v>
      </c>
      <c r="C167" s="1">
        <f t="shared" si="7"/>
        <v>1.0375538809368972</v>
      </c>
      <c r="D167" s="2">
        <f t="shared" si="6"/>
        <v>1.1191938070155865</v>
      </c>
      <c r="E167" s="1">
        <f t="shared" si="8"/>
        <v>170.53190152792075</v>
      </c>
    </row>
    <row r="168" spans="1:5" ht="15.75">
      <c r="A168" s="1">
        <v>189.85</v>
      </c>
      <c r="B168" s="1">
        <v>1.0921</v>
      </c>
      <c r="C168" s="1">
        <f t="shared" si="7"/>
        <v>1.082319936378274</v>
      </c>
      <c r="D168" s="2">
        <f t="shared" si="6"/>
        <v>1.1192565733512283</v>
      </c>
      <c r="E168" s="1">
        <f t="shared" si="8"/>
        <v>173.2122521029614</v>
      </c>
    </row>
    <row r="169" spans="1:5" ht="15.75">
      <c r="A169" s="1">
        <v>192.85</v>
      </c>
      <c r="B169" s="1">
        <v>0.9897</v>
      </c>
      <c r="C169" s="1">
        <f t="shared" si="7"/>
        <v>0.9810903813418105</v>
      </c>
      <c r="D169" s="2">
        <f t="shared" si="6"/>
        <v>1.1193144544964877</v>
      </c>
      <c r="E169" s="1">
        <f t="shared" si="8"/>
        <v>175.89246407373375</v>
      </c>
    </row>
    <row r="170" spans="1:5" ht="15.75">
      <c r="A170" s="1">
        <v>195.85</v>
      </c>
      <c r="B170" s="1">
        <v>1.168</v>
      </c>
      <c r="C170" s="1">
        <f t="shared" si="7"/>
        <v>1.158138390142636</v>
      </c>
      <c r="D170" s="2">
        <f t="shared" si="6"/>
        <v>1.119367830448417</v>
      </c>
      <c r="E170" s="1">
        <f t="shared" si="8"/>
        <v>178.57254824123945</v>
      </c>
    </row>
    <row r="171" spans="1:5" ht="15.75">
      <c r="A171" s="1">
        <v>198.4</v>
      </c>
      <c r="B171" s="1">
        <v>1.1008</v>
      </c>
      <c r="C171" s="1">
        <f t="shared" si="7"/>
        <v>1.0917453620659492</v>
      </c>
      <c r="D171" s="2">
        <f t="shared" si="6"/>
        <v>1.1194099203571006</v>
      </c>
      <c r="E171" s="1">
        <f t="shared" si="8"/>
        <v>180.8505341279346</v>
      </c>
    </row>
    <row r="172" spans="1:5" ht="15.75">
      <c r="A172" s="1">
        <v>199.35</v>
      </c>
      <c r="B172" s="1">
        <v>1.1119</v>
      </c>
      <c r="C172" s="1">
        <f t="shared" si="7"/>
        <v>1.1028442186230922</v>
      </c>
      <c r="D172" s="2">
        <f t="shared" si="6"/>
        <v>1.1194248743613844</v>
      </c>
      <c r="E172" s="1">
        <f t="shared" si="8"/>
        <v>181.69918419973325</v>
      </c>
    </row>
    <row r="173" spans="1:5" ht="15.75">
      <c r="A173" s="1">
        <v>202.35</v>
      </c>
      <c r="B173" s="1">
        <v>1.0679</v>
      </c>
      <c r="C173" s="1">
        <f t="shared" si="7"/>
        <v>1.0594760212164187</v>
      </c>
      <c r="D173" s="2">
        <f t="shared" si="6"/>
        <v>1.1194696551594903</v>
      </c>
      <c r="E173" s="1">
        <f t="shared" si="8"/>
        <v>184.37902459216676</v>
      </c>
    </row>
    <row r="174" spans="1:5" ht="15.75">
      <c r="A174" s="1">
        <v>205.35</v>
      </c>
      <c r="B174" s="1">
        <v>1.2269</v>
      </c>
      <c r="C174" s="1">
        <f t="shared" si="7"/>
        <v>1.2175359339665206</v>
      </c>
      <c r="D174" s="2">
        <f t="shared" si="6"/>
        <v>1.1195109499683091</v>
      </c>
      <c r="E174" s="1">
        <f t="shared" si="8"/>
        <v>187.05876613474382</v>
      </c>
    </row>
    <row r="175" spans="1:5" ht="15.75">
      <c r="A175" s="1">
        <v>207.4</v>
      </c>
      <c r="B175" s="1">
        <v>1.192</v>
      </c>
      <c r="C175" s="1">
        <f t="shared" si="7"/>
        <v>1.183110871788042</v>
      </c>
      <c r="D175" s="2">
        <f t="shared" si="6"/>
        <v>1.1195373035783274</v>
      </c>
      <c r="E175" s="1">
        <f t="shared" si="8"/>
        <v>188.8898797505632</v>
      </c>
    </row>
    <row r="176" spans="1:5" ht="15.75">
      <c r="A176" s="1">
        <v>208.35</v>
      </c>
      <c r="B176" s="1">
        <v>1.0638</v>
      </c>
      <c r="C176" s="1">
        <f t="shared" si="7"/>
        <v>1.055953159949771</v>
      </c>
      <c r="D176" s="2">
        <f t="shared" si="6"/>
        <v>1.1195490300428452</v>
      </c>
      <c r="E176" s="1">
        <f t="shared" si="8"/>
        <v>189.7384357088169</v>
      </c>
    </row>
    <row r="177" spans="1:5" ht="15.75">
      <c r="A177" s="1">
        <v>211.35</v>
      </c>
      <c r="B177" s="1">
        <v>1.0701</v>
      </c>
      <c r="C177" s="1">
        <f t="shared" si="7"/>
        <v>1.0624807010796424</v>
      </c>
      <c r="D177" s="2">
        <f t="shared" si="6"/>
        <v>1.1195841455480262</v>
      </c>
      <c r="E177" s="1">
        <f t="shared" si="8"/>
        <v>192.41800205666968</v>
      </c>
    </row>
    <row r="178" spans="1:5" ht="15.75">
      <c r="A178" s="1">
        <v>214.35</v>
      </c>
      <c r="B178" s="1">
        <v>1.0542</v>
      </c>
      <c r="C178" s="1">
        <f t="shared" si="7"/>
        <v>1.0469638518968525</v>
      </c>
      <c r="D178" s="2">
        <f t="shared" si="6"/>
        <v>1.1196165271959038</v>
      </c>
      <c r="E178" s="1">
        <f t="shared" si="8"/>
        <v>195.09749090586837</v>
      </c>
    </row>
    <row r="179" spans="1:5" ht="15.75">
      <c r="A179" s="1">
        <v>216.9</v>
      </c>
      <c r="B179" s="1">
        <v>1.1552</v>
      </c>
      <c r="C179" s="1">
        <f t="shared" si="7"/>
        <v>1.147522008380944</v>
      </c>
      <c r="D179" s="2">
        <f t="shared" si="6"/>
        <v>1.1196420614989893</v>
      </c>
      <c r="E179" s="1">
        <f t="shared" si="8"/>
        <v>197.3750044860442</v>
      </c>
    </row>
    <row r="180" spans="1:5" ht="15.75">
      <c r="A180" s="1">
        <v>217.3</v>
      </c>
      <c r="B180" s="1">
        <v>0.9159</v>
      </c>
      <c r="C180" s="1">
        <f t="shared" si="7"/>
        <v>0.90984377670284</v>
      </c>
      <c r="D180" s="2">
        <f t="shared" si="6"/>
        <v>1.1196459096543303</v>
      </c>
      <c r="E180" s="1">
        <f t="shared" si="8"/>
        <v>197.7322602903578</v>
      </c>
    </row>
    <row r="181" spans="1:5" ht="15.75">
      <c r="A181" s="1">
        <v>220.35</v>
      </c>
      <c r="B181" s="1">
        <v>1.0629</v>
      </c>
      <c r="C181" s="1">
        <f t="shared" si="7"/>
        <v>1.0561484696622234</v>
      </c>
      <c r="D181" s="2">
        <f t="shared" si="6"/>
        <v>1.1196739234495214</v>
      </c>
      <c r="E181" s="1">
        <f t="shared" si="8"/>
        <v>200.45626764296583</v>
      </c>
    </row>
    <row r="182" spans="1:5" ht="15.75">
      <c r="A182" s="1">
        <v>223.35</v>
      </c>
      <c r="B182" s="1">
        <v>1.1097</v>
      </c>
      <c r="C182" s="1">
        <f t="shared" si="7"/>
        <v>1.102935347976344</v>
      </c>
      <c r="D182" s="2">
        <f t="shared" si="6"/>
        <v>1.1196993152335555</v>
      </c>
      <c r="E182" s="1">
        <f t="shared" si="8"/>
        <v>203.13555837681275</v>
      </c>
    </row>
    <row r="183" spans="1:5" ht="15.75">
      <c r="A183" s="1">
        <v>223.35</v>
      </c>
      <c r="B183" s="1">
        <v>1.0592</v>
      </c>
      <c r="C183" s="1">
        <f t="shared" si="7"/>
        <v>1.0527431923732031</v>
      </c>
      <c r="D183" s="2">
        <f t="shared" si="6"/>
        <v>1.1196993152335555</v>
      </c>
      <c r="E183" s="1">
        <f t="shared" si="8"/>
        <v>203.13555837681275</v>
      </c>
    </row>
    <row r="184" spans="1:5" ht="15.75">
      <c r="A184" s="1">
        <v>225.9</v>
      </c>
      <c r="B184" s="1">
        <v>1.1493</v>
      </c>
      <c r="C184" s="1">
        <f t="shared" si="7"/>
        <v>1.1425440969675213</v>
      </c>
      <c r="D184" s="2">
        <f t="shared" si="6"/>
        <v>1.1197193376206502</v>
      </c>
      <c r="E184" s="1">
        <f t="shared" si="8"/>
        <v>205.4129147770502</v>
      </c>
    </row>
    <row r="185" spans="1:5" ht="15.75">
      <c r="A185" s="1">
        <v>225.9</v>
      </c>
      <c r="B185" s="1">
        <v>1.0581</v>
      </c>
      <c r="C185" s="1">
        <f t="shared" si="7"/>
        <v>1.0518801957725001</v>
      </c>
      <c r="D185" s="2">
        <f t="shared" si="6"/>
        <v>1.1197193376206502</v>
      </c>
      <c r="E185" s="1">
        <f t="shared" si="8"/>
        <v>205.4129147770502</v>
      </c>
    </row>
    <row r="186" spans="1:5" ht="15.75">
      <c r="A186" s="1">
        <v>226.5</v>
      </c>
      <c r="B186" s="1">
        <v>0.8829</v>
      </c>
      <c r="C186" s="1">
        <f t="shared" si="7"/>
        <v>0.877755285133361</v>
      </c>
      <c r="D186" s="2">
        <f t="shared" si="6"/>
        <v>1.1197238516422525</v>
      </c>
      <c r="E186" s="1">
        <f t="shared" si="8"/>
        <v>205.9487611816079</v>
      </c>
    </row>
    <row r="187" spans="1:5" ht="15.75">
      <c r="A187" s="1">
        <v>229.5</v>
      </c>
      <c r="B187" s="1">
        <v>1.0223</v>
      </c>
      <c r="C187" s="1">
        <f t="shared" si="7"/>
        <v>1.016604764079943</v>
      </c>
      <c r="D187" s="2">
        <f t="shared" si="6"/>
        <v>1.1197453559289512</v>
      </c>
      <c r="E187" s="1">
        <f t="shared" si="8"/>
        <v>208.62794175075717</v>
      </c>
    </row>
    <row r="188" spans="1:5" ht="15.75">
      <c r="A188" s="1">
        <v>232.55</v>
      </c>
      <c r="B188" s="1">
        <v>1.01</v>
      </c>
      <c r="C188" s="1">
        <f t="shared" si="7"/>
        <v>1.0046362199014476</v>
      </c>
      <c r="D188" s="2">
        <f t="shared" si="6"/>
        <v>1.1197655028735916</v>
      </c>
      <c r="E188" s="1">
        <f t="shared" si="8"/>
        <v>211.3517263218776</v>
      </c>
    </row>
    <row r="189" spans="1:5" ht="15.75">
      <c r="A189" s="1">
        <v>235.1</v>
      </c>
      <c r="B189" s="1">
        <v>0.7851</v>
      </c>
      <c r="C189" s="1">
        <f t="shared" si="7"/>
        <v>0.7811014691464747</v>
      </c>
      <c r="D189" s="2">
        <f t="shared" si="6"/>
        <v>1.1197811183030855</v>
      </c>
      <c r="E189" s="1">
        <f t="shared" si="8"/>
        <v>213.62895707556655</v>
      </c>
    </row>
    <row r="190" spans="1:5" ht="15.75">
      <c r="A190" s="1">
        <v>236.25</v>
      </c>
      <c r="B190" s="1">
        <v>0.9165</v>
      </c>
      <c r="C190" s="1">
        <f t="shared" si="7"/>
        <v>0.9119222069846337</v>
      </c>
      <c r="D190" s="2">
        <f t="shared" si="6"/>
        <v>1.1197878161116426</v>
      </c>
      <c r="E190" s="1">
        <f t="shared" si="8"/>
        <v>214.65593735116312</v>
      </c>
    </row>
    <row r="191" spans="1:5" ht="15.75">
      <c r="A191" s="1">
        <v>239.25</v>
      </c>
      <c r="B191" s="1">
        <v>1.0882</v>
      </c>
      <c r="C191" s="1">
        <f t="shared" si="7"/>
        <v>1.0830432349370576</v>
      </c>
      <c r="D191" s="2">
        <f t="shared" si="6"/>
        <v>1.119804339778071</v>
      </c>
      <c r="E191" s="1">
        <f t="shared" si="8"/>
        <v>217.33497679888893</v>
      </c>
    </row>
    <row r="192" spans="1:5" ht="15.75">
      <c r="A192" s="1">
        <v>242.25</v>
      </c>
      <c r="B192" s="1">
        <v>1.1049</v>
      </c>
      <c r="C192" s="1">
        <f t="shared" si="7"/>
        <v>1.0999470192907415</v>
      </c>
      <c r="D192" s="2">
        <f t="shared" si="6"/>
        <v>1.1198195767796253</v>
      </c>
      <c r="E192" s="1">
        <f t="shared" si="8"/>
        <v>220.01397979384228</v>
      </c>
    </row>
    <row r="193" spans="1:5" ht="15.75">
      <c r="A193" s="1">
        <v>244.8</v>
      </c>
      <c r="B193" s="1">
        <v>0.8734</v>
      </c>
      <c r="C193" s="1">
        <f t="shared" si="7"/>
        <v>0.8696748713712217</v>
      </c>
      <c r="D193" s="2">
        <f t="shared" si="6"/>
        <v>1.119831591637194</v>
      </c>
      <c r="E193" s="1">
        <f t="shared" si="8"/>
        <v>222.29110790760797</v>
      </c>
    </row>
    <row r="194" spans="1:5" ht="15.75">
      <c r="A194" s="1">
        <v>245.85</v>
      </c>
      <c r="B194" s="1">
        <v>1.1334</v>
      </c>
      <c r="C194" s="1">
        <f t="shared" si="7"/>
        <v>1.1286675253010348</v>
      </c>
      <c r="D194" s="2">
        <f t="shared" si="6"/>
        <v>1.1198363032736631</v>
      </c>
      <c r="E194" s="1">
        <f t="shared" si="8"/>
        <v>223.22874495056726</v>
      </c>
    </row>
    <row r="195" spans="1:5" ht="15.75">
      <c r="A195" s="1">
        <v>248.85</v>
      </c>
      <c r="B195" s="1">
        <v>1.0391</v>
      </c>
      <c r="C195" s="1">
        <f t="shared" si="7"/>
        <v>1.035027345383636</v>
      </c>
      <c r="D195" s="2">
        <f t="shared" si="6"/>
        <v>1.1198490512920138</v>
      </c>
      <c r="E195" s="1">
        <f t="shared" si="8"/>
        <v>225.9076774339576</v>
      </c>
    </row>
    <row r="196" spans="1:5" ht="15.75">
      <c r="A196" s="1">
        <v>251.85</v>
      </c>
      <c r="B196" s="1">
        <v>0.9866</v>
      </c>
      <c r="C196" s="1">
        <f t="shared" si="7"/>
        <v>0.9829857444726883</v>
      </c>
      <c r="D196" s="2">
        <f t="shared" si="6"/>
        <v>1.119860806609561</v>
      </c>
      <c r="E196" s="1">
        <f t="shared" si="8"/>
        <v>228.58658179626192</v>
      </c>
    </row>
    <row r="197" spans="1:5" ht="15.75">
      <c r="A197" s="1">
        <v>254.4</v>
      </c>
      <c r="B197" s="1">
        <v>1.0705</v>
      </c>
      <c r="C197" s="1">
        <f t="shared" si="7"/>
        <v>1.066811386648494</v>
      </c>
      <c r="D197" s="2">
        <f t="shared" si="6"/>
        <v>1.1198700760234117</v>
      </c>
      <c r="E197" s="1">
        <f t="shared" si="8"/>
        <v>230.86363165641615</v>
      </c>
    </row>
    <row r="198" spans="1:5" ht="15.75">
      <c r="A198" s="1">
        <v>255.55</v>
      </c>
      <c r="B198" s="1">
        <v>1.2028</v>
      </c>
      <c r="C198" s="1">
        <f t="shared" si="7"/>
        <v>1.1987735847210144</v>
      </c>
      <c r="D198" s="2">
        <f t="shared" si="6"/>
        <v>1.1198740518671773</v>
      </c>
      <c r="E198" s="1">
        <f t="shared" si="8"/>
        <v>231.89053284953033</v>
      </c>
    </row>
    <row r="199" spans="1:5" ht="15.75">
      <c r="A199" s="1">
        <v>258.55</v>
      </c>
      <c r="B199" s="1">
        <v>1.0361</v>
      </c>
      <c r="C199" s="1">
        <f t="shared" si="7"/>
        <v>1.032896924157203</v>
      </c>
      <c r="D199" s="2">
        <f t="shared" si="6"/>
        <v>1.119883860334937</v>
      </c>
      <c r="E199" s="1">
        <f t="shared" si="8"/>
        <v>234.5693820643969</v>
      </c>
    </row>
    <row r="200" spans="1:5" ht="15.75">
      <c r="A200" s="1">
        <v>261.55</v>
      </c>
      <c r="B200" s="1">
        <v>1.219</v>
      </c>
      <c r="C200" s="1">
        <f t="shared" si="7"/>
        <v>1.2155436326037665</v>
      </c>
      <c r="D200" s="2">
        <f t="shared" si="6"/>
        <v>1.1198929049847868</v>
      </c>
      <c r="E200" s="1">
        <f t="shared" si="8"/>
        <v>237.24820964393297</v>
      </c>
    </row>
    <row r="201" spans="1:5" ht="15.75">
      <c r="A201" s="1">
        <v>264.05</v>
      </c>
      <c r="B201" s="1">
        <v>1.0999</v>
      </c>
      <c r="C201" s="1">
        <f t="shared" si="7"/>
        <v>1.0970160318983224</v>
      </c>
      <c r="D201" s="2">
        <f t="shared" si="6"/>
        <v>1.1198999017714546</v>
      </c>
      <c r="E201" s="1">
        <f t="shared" si="8"/>
        <v>239.48055201314426</v>
      </c>
    </row>
    <row r="202" spans="1:5" ht="15.75">
      <c r="A202" s="1">
        <v>265.15</v>
      </c>
      <c r="B202" s="1">
        <v>1.2234</v>
      </c>
      <c r="C202" s="1">
        <f t="shared" si="7"/>
        <v>1.220307075566426</v>
      </c>
      <c r="D202" s="2">
        <f t="shared" si="6"/>
        <v>1.1199028337364312</v>
      </c>
      <c r="E202" s="1">
        <f t="shared" si="8"/>
        <v>240.46278008406532</v>
      </c>
    </row>
    <row r="203" spans="1:5" ht="15.75">
      <c r="A203" s="1">
        <v>268.15</v>
      </c>
      <c r="B203" s="1">
        <v>1.1576</v>
      </c>
      <c r="C203" s="1">
        <f t="shared" si="7"/>
        <v>1.1549698438681872</v>
      </c>
      <c r="D203" s="2">
        <f t="shared" si="6"/>
        <v>1.1199104008470795</v>
      </c>
      <c r="E203" s="1">
        <f t="shared" si="8"/>
        <v>243.14156581346907</v>
      </c>
    </row>
    <row r="204" spans="1:5" ht="15.75">
      <c r="A204" s="1">
        <v>271.15</v>
      </c>
      <c r="B204" s="1">
        <v>0.9765</v>
      </c>
      <c r="C204" s="1">
        <f t="shared" si="7"/>
        <v>0.9745313610419024</v>
      </c>
      <c r="D204" s="2">
        <f t="shared" si="6"/>
        <v>1.1199173786683059</v>
      </c>
      <c r="E204" s="1">
        <f t="shared" si="8"/>
        <v>245.82033485227737</v>
      </c>
    </row>
    <row r="205" spans="1:5" ht="15.75">
      <c r="A205" s="1">
        <v>273.65</v>
      </c>
      <c r="B205" s="1">
        <v>0.8836</v>
      </c>
      <c r="C205" s="1">
        <f t="shared" si="7"/>
        <v>0.8820071954873724</v>
      </c>
      <c r="D205" s="2">
        <f t="shared" si="6"/>
        <v>1.119922776582811</v>
      </c>
      <c r="E205" s="1">
        <f t="shared" si="8"/>
        <v>248.0526316251211</v>
      </c>
    </row>
    <row r="206" spans="1:5" ht="15.75">
      <c r="A206" s="1">
        <v>274.75</v>
      </c>
      <c r="B206" s="1">
        <v>0.8879</v>
      </c>
      <c r="C206" s="1">
        <f t="shared" si="7"/>
        <v>0.8863828084127421</v>
      </c>
      <c r="D206" s="2">
        <f t="shared" si="6"/>
        <v>1.1199250385469088</v>
      </c>
      <c r="E206" s="1">
        <f t="shared" si="8"/>
        <v>249.0348402213565</v>
      </c>
    </row>
    <row r="207" spans="1:5" ht="15.75">
      <c r="A207" s="1">
        <v>277.75</v>
      </c>
      <c r="B207" s="1">
        <v>1.0212</v>
      </c>
      <c r="C207" s="1">
        <f t="shared" si="7"/>
        <v>1.0197165231795422</v>
      </c>
      <c r="D207" s="2">
        <f t="shared" si="6"/>
        <v>1.1199308764455234</v>
      </c>
      <c r="E207" s="1">
        <f t="shared" si="8"/>
        <v>251.71357697475463</v>
      </c>
    </row>
    <row r="208" spans="1:5" ht="15.75">
      <c r="A208" s="1">
        <v>280.75</v>
      </c>
      <c r="B208" s="1">
        <v>1.0892</v>
      </c>
      <c r="C208" s="1">
        <f t="shared" si="7"/>
        <v>1.0878966431318313</v>
      </c>
      <c r="D208" s="2">
        <f aca="true" t="shared" si="9" ref="D208:D271">$G$18^(1-$G$20*EXP(-A208/$G$22))*0.6^($G$20*EXP(-A208/$G$22))</f>
        <v>1.1199362597092692</v>
      </c>
      <c r="E208" s="1">
        <f t="shared" si="8"/>
        <v>254.39230085211065</v>
      </c>
    </row>
    <row r="209" spans="1:5" ht="15.75">
      <c r="A209" s="1">
        <v>283.3</v>
      </c>
      <c r="B209" s="1">
        <v>1.0944</v>
      </c>
      <c r="C209" s="1">
        <f aca="true" t="shared" si="10" ref="C209:C272">B209*(1+($I$28+$I$29*A209)/(1282900)+($I$30+A209*$I$31-$I$32)/400)</f>
        <v>1.0933286193711969</v>
      </c>
      <c r="D209" s="2">
        <f t="shared" si="9"/>
        <v>1.1199405045495645</v>
      </c>
      <c r="E209" s="1">
        <f t="shared" si="8"/>
        <v>256.66920751781396</v>
      </c>
    </row>
    <row r="210" spans="1:5" ht="15.75">
      <c r="A210" s="1">
        <v>284.45</v>
      </c>
      <c r="B210" s="1">
        <v>1.3037</v>
      </c>
      <c r="C210" s="1">
        <f t="shared" si="10"/>
        <v>1.302551688906311</v>
      </c>
      <c r="D210" s="2">
        <f t="shared" si="9"/>
        <v>1.1199423252437304</v>
      </c>
      <c r="E210" s="1">
        <f aca="true" t="shared" si="11" ref="E210:E273">E209+(A210-A209)/D210</f>
        <v>257.69604610947954</v>
      </c>
    </row>
    <row r="211" spans="1:5" ht="15.75">
      <c r="A211" s="1">
        <v>287.45</v>
      </c>
      <c r="B211" s="1">
        <v>0.8039</v>
      </c>
      <c r="C211" s="1">
        <f t="shared" si="10"/>
        <v>0.8033977652428668</v>
      </c>
      <c r="D211" s="2">
        <f t="shared" si="9"/>
        <v>1.1199468169092737</v>
      </c>
      <c r="E211" s="1">
        <f t="shared" si="11"/>
        <v>260.3747447357939</v>
      </c>
    </row>
    <row r="212" spans="1:5" ht="15.75">
      <c r="A212" s="1">
        <v>290.45</v>
      </c>
      <c r="B212" s="1">
        <v>0.7615</v>
      </c>
      <c r="C212" s="1">
        <f t="shared" si="10"/>
        <v>0.7612192453866189</v>
      </c>
      <c r="D212" s="2">
        <f t="shared" si="9"/>
        <v>1.1199509587750271</v>
      </c>
      <c r="E212" s="1">
        <f t="shared" si="11"/>
        <v>263.053433455594</v>
      </c>
    </row>
    <row r="213" spans="1:5" ht="15.75">
      <c r="A213" s="1">
        <v>292.51</v>
      </c>
      <c r="B213" s="1">
        <v>1.0757</v>
      </c>
      <c r="C213" s="1">
        <f t="shared" si="10"/>
        <v>1.0754925433015843</v>
      </c>
      <c r="D213" s="2">
        <f t="shared" si="9"/>
        <v>1.119953614506033</v>
      </c>
      <c r="E213" s="1">
        <f t="shared" si="11"/>
        <v>264.89279534819224</v>
      </c>
    </row>
    <row r="214" spans="1:5" ht="15.75">
      <c r="A214" s="1">
        <v>294.05</v>
      </c>
      <c r="B214" s="1">
        <v>0.9781</v>
      </c>
      <c r="C214" s="1">
        <f t="shared" si="10"/>
        <v>0.9780399324462891</v>
      </c>
      <c r="D214" s="2">
        <f t="shared" si="9"/>
        <v>1.1199555054814503</v>
      </c>
      <c r="E214" s="1">
        <f t="shared" si="11"/>
        <v>266.2678499753294</v>
      </c>
    </row>
    <row r="215" spans="1:5" ht="15.75">
      <c r="A215" s="1">
        <v>297.05</v>
      </c>
      <c r="B215" s="1">
        <v>1.0336</v>
      </c>
      <c r="C215" s="1">
        <f t="shared" si="10"/>
        <v>1.0338011892260903</v>
      </c>
      <c r="D215" s="2">
        <f t="shared" si="9"/>
        <v>1.1199589706990463</v>
      </c>
      <c r="E215" s="1">
        <f t="shared" si="11"/>
        <v>268.94651953241816</v>
      </c>
    </row>
    <row r="216" spans="1:5" ht="15.75">
      <c r="A216" s="1">
        <v>300.05</v>
      </c>
      <c r="B216" s="1">
        <v>1.0645</v>
      </c>
      <c r="C216" s="1">
        <f t="shared" si="10"/>
        <v>1.064979781354161</v>
      </c>
      <c r="D216" s="2">
        <f t="shared" si="9"/>
        <v>1.1199621660512622</v>
      </c>
      <c r="E216" s="1">
        <f t="shared" si="11"/>
        <v>271.6251814470231</v>
      </c>
    </row>
    <row r="217" spans="1:5" ht="15.75">
      <c r="A217" s="1">
        <v>302.5</v>
      </c>
      <c r="B217" s="1">
        <v>0.7174</v>
      </c>
      <c r="C217" s="1">
        <f t="shared" si="10"/>
        <v>0.7178733601925683</v>
      </c>
      <c r="D217" s="2">
        <f t="shared" si="9"/>
        <v>1.119964590091564</v>
      </c>
      <c r="E217" s="1">
        <f t="shared" si="11"/>
        <v>273.81275060918716</v>
      </c>
    </row>
    <row r="218" spans="1:5" ht="15.75">
      <c r="A218" s="1">
        <v>303.75</v>
      </c>
      <c r="B218" s="1">
        <v>1.1757</v>
      </c>
      <c r="C218" s="1">
        <f t="shared" si="10"/>
        <v>1.1766011972304518</v>
      </c>
      <c r="D218" s="2">
        <f t="shared" si="9"/>
        <v>1.1199657663724851</v>
      </c>
      <c r="E218" s="1">
        <f t="shared" si="11"/>
        <v>274.92885615234917</v>
      </c>
    </row>
    <row r="219" spans="1:5" ht="15.75">
      <c r="A219" s="1">
        <v>306.75</v>
      </c>
      <c r="B219" s="1">
        <v>1.286</v>
      </c>
      <c r="C219" s="1">
        <f t="shared" si="10"/>
        <v>1.2873150394521717</v>
      </c>
      <c r="D219" s="2">
        <f t="shared" si="9"/>
        <v>1.119968432486726</v>
      </c>
      <c r="E219" s="1">
        <f t="shared" si="11"/>
        <v>277.60750307933347</v>
      </c>
    </row>
    <row r="220" spans="1:5" ht="15.75">
      <c r="A220" s="1">
        <v>309.75</v>
      </c>
      <c r="B220" s="1">
        <v>1.2028</v>
      </c>
      <c r="C220" s="1">
        <f t="shared" si="10"/>
        <v>1.2043379514741515</v>
      </c>
      <c r="D220" s="2">
        <f t="shared" si="9"/>
        <v>1.11997089096674</v>
      </c>
      <c r="E220" s="1">
        <f t="shared" si="11"/>
        <v>280.2861441263436</v>
      </c>
    </row>
    <row r="221" spans="1:5" ht="15.75">
      <c r="A221" s="1">
        <v>313.35</v>
      </c>
      <c r="B221" s="1">
        <v>1.6075</v>
      </c>
      <c r="C221" s="1">
        <f t="shared" si="10"/>
        <v>1.6100493608319986</v>
      </c>
      <c r="D221" s="2">
        <f t="shared" si="9"/>
        <v>1.119973589743068</v>
      </c>
      <c r="E221" s="1">
        <f t="shared" si="11"/>
        <v>283.5005056371591</v>
      </c>
    </row>
    <row r="222" spans="1:5" ht="15.75">
      <c r="A222" s="1">
        <v>316.35</v>
      </c>
      <c r="B222" s="1">
        <v>1.1598</v>
      </c>
      <c r="C222" s="1">
        <f t="shared" si="10"/>
        <v>1.161936326133652</v>
      </c>
      <c r="D222" s="2">
        <f t="shared" si="9"/>
        <v>1.1199756465799855</v>
      </c>
      <c r="E222" s="1">
        <f t="shared" si="11"/>
        <v>286.179135310189</v>
      </c>
    </row>
    <row r="223" spans="1:5" ht="15.75">
      <c r="A223" s="1">
        <v>319.35</v>
      </c>
      <c r="B223" s="1">
        <v>0.965</v>
      </c>
      <c r="C223" s="1">
        <f t="shared" si="10"/>
        <v>0.9670246081644919</v>
      </c>
      <c r="D223" s="2">
        <f t="shared" si="9"/>
        <v>1.119977543231574</v>
      </c>
      <c r="E223" s="1">
        <f t="shared" si="11"/>
        <v>288.8577604470322</v>
      </c>
    </row>
    <row r="224" spans="1:5" ht="15.75">
      <c r="A224" s="1">
        <v>321.9</v>
      </c>
      <c r="B224" s="1">
        <v>1.0817</v>
      </c>
      <c r="C224" s="1">
        <f t="shared" si="10"/>
        <v>1.0842048838514209</v>
      </c>
      <c r="D224" s="2">
        <f t="shared" si="9"/>
        <v>1.1199790387853965</v>
      </c>
      <c r="E224" s="1">
        <f t="shared" si="11"/>
        <v>291.13458877300286</v>
      </c>
    </row>
    <row r="225" spans="1:5" ht="15.75">
      <c r="A225" s="1">
        <v>322.95</v>
      </c>
      <c r="B225" s="1">
        <v>0.8968</v>
      </c>
      <c r="C225" s="1">
        <f t="shared" si="10"/>
        <v>0.8989570850178156</v>
      </c>
      <c r="D225" s="2">
        <f t="shared" si="9"/>
        <v>1.119979625264247</v>
      </c>
      <c r="E225" s="1">
        <f t="shared" si="11"/>
        <v>292.07210582805845</v>
      </c>
    </row>
    <row r="226" spans="1:5" ht="15.75">
      <c r="A226" s="1">
        <v>325.95</v>
      </c>
      <c r="B226" s="1">
        <v>1.068</v>
      </c>
      <c r="C226" s="1">
        <f t="shared" si="10"/>
        <v>1.0708423483530467</v>
      </c>
      <c r="D226" s="2">
        <f t="shared" si="9"/>
        <v>1.119981212057322</v>
      </c>
      <c r="E226" s="1">
        <f t="shared" si="11"/>
        <v>294.75072219028226</v>
      </c>
    </row>
    <row r="227" spans="1:5" ht="15.75">
      <c r="A227" s="1">
        <v>328.95</v>
      </c>
      <c r="B227" s="1">
        <v>0.8726</v>
      </c>
      <c r="C227" s="1">
        <f t="shared" si="10"/>
        <v>0.8751457549752697</v>
      </c>
      <c r="D227" s="2">
        <f t="shared" si="9"/>
        <v>1.1199826752712339</v>
      </c>
      <c r="E227" s="1">
        <f t="shared" si="11"/>
        <v>297.4293350529977</v>
      </c>
    </row>
    <row r="228" spans="1:5" ht="15.75">
      <c r="A228" s="1">
        <v>331.5</v>
      </c>
      <c r="B228" s="1">
        <v>0.8948</v>
      </c>
      <c r="C228" s="1">
        <f t="shared" si="10"/>
        <v>0.8976052773230621</v>
      </c>
      <c r="D228" s="2">
        <f t="shared" si="9"/>
        <v>1.1199838290489836</v>
      </c>
      <c r="E228" s="1">
        <f t="shared" si="11"/>
        <v>299.7061536407851</v>
      </c>
    </row>
    <row r="229" spans="1:5" ht="15.75">
      <c r="A229" s="1">
        <v>332.55</v>
      </c>
      <c r="B229" s="1">
        <v>1.14</v>
      </c>
      <c r="C229" s="1">
        <f t="shared" si="10"/>
        <v>1.1436761696007651</v>
      </c>
      <c r="D229" s="2">
        <f t="shared" si="9"/>
        <v>1.119984281500841</v>
      </c>
      <c r="E229" s="1">
        <f t="shared" si="11"/>
        <v>300.6436667981956</v>
      </c>
    </row>
    <row r="230" spans="1:5" ht="15.75">
      <c r="A230" s="1">
        <v>335.55</v>
      </c>
      <c r="B230" s="1">
        <v>0.8804</v>
      </c>
      <c r="C230" s="1">
        <f t="shared" si="10"/>
        <v>0.8834644713891322</v>
      </c>
      <c r="D230" s="2">
        <f t="shared" si="9"/>
        <v>1.1199855056665786</v>
      </c>
      <c r="E230" s="1">
        <f t="shared" si="11"/>
        <v>303.32227289159727</v>
      </c>
    </row>
    <row r="231" spans="1:5" ht="15.75">
      <c r="A231" s="1">
        <v>338.55</v>
      </c>
      <c r="B231" s="1">
        <v>0.8513</v>
      </c>
      <c r="C231" s="1">
        <f t="shared" si="10"/>
        <v>0.8544811660934303</v>
      </c>
      <c r="D231" s="2">
        <f t="shared" si="9"/>
        <v>1.1199866344941545</v>
      </c>
      <c r="E231" s="1">
        <f t="shared" si="11"/>
        <v>306.00087628524847</v>
      </c>
    </row>
    <row r="232" spans="1:5" ht="15.75">
      <c r="A232" s="1">
        <v>341.1</v>
      </c>
      <c r="B232" s="1">
        <v>0.916</v>
      </c>
      <c r="C232" s="1">
        <f t="shared" si="10"/>
        <v>0.9196223086894819</v>
      </c>
      <c r="D232" s="2">
        <f t="shared" si="9"/>
        <v>1.1199875246003668</v>
      </c>
      <c r="E232" s="1">
        <f t="shared" si="11"/>
        <v>308.2776873603628</v>
      </c>
    </row>
    <row r="233" spans="1:5" ht="15.75">
      <c r="A233" s="1">
        <v>342.25</v>
      </c>
      <c r="B233" s="1">
        <v>1.3727</v>
      </c>
      <c r="C233" s="1">
        <f t="shared" si="10"/>
        <v>1.378263062194461</v>
      </c>
      <c r="D233" s="2">
        <f t="shared" si="9"/>
        <v>1.1199879063833331</v>
      </c>
      <c r="E233" s="1">
        <f t="shared" si="11"/>
        <v>309.3044841618689</v>
      </c>
    </row>
    <row r="234" spans="1:5" ht="15.75">
      <c r="A234" s="1">
        <v>345.25</v>
      </c>
      <c r="B234" s="1">
        <v>1.0966</v>
      </c>
      <c r="C234" s="1">
        <f t="shared" si="10"/>
        <v>1.101324924681189</v>
      </c>
      <c r="D234" s="2">
        <f t="shared" si="9"/>
        <v>1.1199888482425469</v>
      </c>
      <c r="E234" s="1">
        <f t="shared" si="11"/>
        <v>311.9830822610442</v>
      </c>
    </row>
    <row r="235" spans="1:5" ht="15.75">
      <c r="A235" s="1">
        <v>348.25</v>
      </c>
      <c r="B235" s="1">
        <v>0.777</v>
      </c>
      <c r="C235" s="1">
        <f t="shared" si="10"/>
        <v>0.7805468227096222</v>
      </c>
      <c r="D235" s="2">
        <f t="shared" si="9"/>
        <v>1.1199897167494515</v>
      </c>
      <c r="E235" s="1">
        <f t="shared" si="11"/>
        <v>314.6616782830746</v>
      </c>
    </row>
    <row r="236" spans="1:5" ht="15.75">
      <c r="A236" s="1">
        <v>350.7</v>
      </c>
      <c r="B236" s="1">
        <v>1.1842</v>
      </c>
      <c r="C236" s="1">
        <f t="shared" si="10"/>
        <v>1.1898532314064016</v>
      </c>
      <c r="D236" s="2">
        <f t="shared" si="9"/>
        <v>1.119990375610119</v>
      </c>
      <c r="E236" s="1">
        <f t="shared" si="11"/>
        <v>316.8491970808726</v>
      </c>
    </row>
    <row r="237" spans="1:5" ht="15.75">
      <c r="A237" s="1">
        <v>351.9</v>
      </c>
      <c r="B237" s="1">
        <v>1.1395</v>
      </c>
      <c r="C237" s="1">
        <f t="shared" si="10"/>
        <v>1.1450565517026319</v>
      </c>
      <c r="D237" s="2">
        <f t="shared" si="9"/>
        <v>1.119990682743729</v>
      </c>
      <c r="E237" s="1">
        <f t="shared" si="11"/>
        <v>317.9206345655669</v>
      </c>
    </row>
    <row r="238" spans="1:5" ht="15.75">
      <c r="A238" s="1">
        <v>354.9</v>
      </c>
      <c r="B238" s="1">
        <v>1.0149</v>
      </c>
      <c r="C238" s="1">
        <f t="shared" si="10"/>
        <v>1.0201088406866494</v>
      </c>
      <c r="D238" s="2">
        <f t="shared" si="9"/>
        <v>1.119991408378908</v>
      </c>
      <c r="E238" s="1">
        <f t="shared" si="11"/>
        <v>320.59922654185914</v>
      </c>
    </row>
    <row r="239" spans="1:5" ht="15.75">
      <c r="A239" s="1">
        <v>357.95</v>
      </c>
      <c r="B239" s="1">
        <v>1.0381</v>
      </c>
      <c r="C239" s="1">
        <f t="shared" si="10"/>
        <v>1.0436981593739167</v>
      </c>
      <c r="D239" s="2">
        <f t="shared" si="9"/>
        <v>1.1199920882000647</v>
      </c>
      <c r="E239" s="1">
        <f t="shared" si="11"/>
        <v>323.32246006478664</v>
      </c>
    </row>
    <row r="240" spans="1:5" ht="15.75">
      <c r="A240" s="1">
        <v>360.5</v>
      </c>
      <c r="B240" s="1">
        <v>1.0641</v>
      </c>
      <c r="C240" s="1">
        <f t="shared" si="10"/>
        <v>1.0700699733028636</v>
      </c>
      <c r="D240" s="2">
        <f t="shared" si="9"/>
        <v>1.119992615105545</v>
      </c>
      <c r="E240" s="1">
        <f t="shared" si="11"/>
        <v>325.5992607915126</v>
      </c>
    </row>
    <row r="241" spans="1:5" ht="15.75">
      <c r="A241" s="1">
        <v>361.55</v>
      </c>
      <c r="B241" s="1">
        <v>0.9839</v>
      </c>
      <c r="C241" s="1">
        <f t="shared" si="10"/>
        <v>0.9895082018634154</v>
      </c>
      <c r="D241" s="2">
        <f t="shared" si="9"/>
        <v>1.1199928217304955</v>
      </c>
      <c r="E241" s="1">
        <f t="shared" si="11"/>
        <v>326.5367668001473</v>
      </c>
    </row>
    <row r="242" spans="1:5" ht="15.75">
      <c r="A242" s="1">
        <v>364.55</v>
      </c>
      <c r="B242" s="1">
        <v>1.0426</v>
      </c>
      <c r="C242" s="1">
        <f t="shared" si="10"/>
        <v>1.0488097599111674</v>
      </c>
      <c r="D242" s="2">
        <f t="shared" si="9"/>
        <v>1.1199933807802105</v>
      </c>
      <c r="E242" s="1">
        <f t="shared" si="11"/>
        <v>329.21535405921674</v>
      </c>
    </row>
    <row r="243" spans="1:5" ht="15.75">
      <c r="A243" s="1">
        <v>367.55</v>
      </c>
      <c r="B243" s="1">
        <v>1.0168</v>
      </c>
      <c r="C243" s="1">
        <f t="shared" si="10"/>
        <v>1.0231164576016443</v>
      </c>
      <c r="D243" s="2">
        <f t="shared" si="9"/>
        <v>1.1199938962907783</v>
      </c>
      <c r="E243" s="1">
        <f t="shared" si="11"/>
        <v>331.8939400853866</v>
      </c>
    </row>
    <row r="244" spans="1:5" ht="15.75">
      <c r="A244" s="1">
        <v>367.55</v>
      </c>
      <c r="B244" s="1">
        <v>1.0168</v>
      </c>
      <c r="C244" s="1">
        <f t="shared" si="10"/>
        <v>1.0231164576016443</v>
      </c>
      <c r="D244" s="2">
        <f t="shared" si="9"/>
        <v>1.1199938962907783</v>
      </c>
      <c r="E244" s="1">
        <f t="shared" si="11"/>
        <v>331.8939400853866</v>
      </c>
    </row>
    <row r="245" spans="1:5" ht="15.75">
      <c r="A245" s="1">
        <v>367.55</v>
      </c>
      <c r="B245" s="1">
        <v>1.0271</v>
      </c>
      <c r="C245" s="1">
        <f t="shared" si="10"/>
        <v>1.0334804421741235</v>
      </c>
      <c r="D245" s="2">
        <f t="shared" si="9"/>
        <v>1.1199938962907783</v>
      </c>
      <c r="E245" s="1">
        <f t="shared" si="11"/>
        <v>331.8939400853866</v>
      </c>
    </row>
    <row r="246" spans="1:5" ht="15.75">
      <c r="A246" s="1">
        <v>370.1</v>
      </c>
      <c r="B246" s="1">
        <v>1.0653</v>
      </c>
      <c r="C246" s="1">
        <f t="shared" si="10"/>
        <v>1.0721496091549934</v>
      </c>
      <c r="D246" s="2">
        <f t="shared" si="9"/>
        <v>1.1199943027823842</v>
      </c>
      <c r="E246" s="1">
        <f t="shared" si="11"/>
        <v>334.17073738128806</v>
      </c>
    </row>
    <row r="247" spans="1:5" ht="15.75">
      <c r="A247" s="1">
        <v>371.25</v>
      </c>
      <c r="B247" s="1">
        <v>0.9656</v>
      </c>
      <c r="C247" s="1">
        <f t="shared" si="10"/>
        <v>0.971903343722419</v>
      </c>
      <c r="D247" s="2">
        <f t="shared" si="9"/>
        <v>1.1199944771340755</v>
      </c>
      <c r="E247" s="1">
        <f t="shared" si="11"/>
        <v>335.1975281588129</v>
      </c>
    </row>
    <row r="248" spans="1:5" ht="15.75">
      <c r="A248" s="1">
        <v>374.25</v>
      </c>
      <c r="B248" s="1">
        <v>1.1382</v>
      </c>
      <c r="C248" s="1">
        <f t="shared" si="10"/>
        <v>1.1459215090912895</v>
      </c>
      <c r="D248" s="2">
        <f t="shared" si="9"/>
        <v>1.1199949072598492</v>
      </c>
      <c r="E248" s="1">
        <f t="shared" si="11"/>
        <v>337.87611176714347</v>
      </c>
    </row>
    <row r="249" spans="1:5" ht="15.75">
      <c r="A249" s="1">
        <v>377.25</v>
      </c>
      <c r="B249" s="1">
        <v>1.2587</v>
      </c>
      <c r="C249" s="1">
        <f t="shared" si="10"/>
        <v>1.2675612815052635</v>
      </c>
      <c r="D249" s="2">
        <f t="shared" si="9"/>
        <v>1.1199953038871107</v>
      </c>
      <c r="E249" s="1">
        <f t="shared" si="11"/>
        <v>340.55469442689935</v>
      </c>
    </row>
    <row r="250" spans="1:5" ht="15.75">
      <c r="A250" s="1">
        <v>379.8</v>
      </c>
      <c r="B250" s="1">
        <v>0.9332</v>
      </c>
      <c r="C250" s="1">
        <f t="shared" si="10"/>
        <v>0.9399728659487696</v>
      </c>
      <c r="D250" s="2">
        <f t="shared" si="9"/>
        <v>1.1199956166365421</v>
      </c>
      <c r="E250" s="1">
        <f t="shared" si="11"/>
        <v>342.83148905191575</v>
      </c>
    </row>
    <row r="251" spans="1:5" ht="15.75">
      <c r="A251" s="1">
        <v>380.95</v>
      </c>
      <c r="B251" s="1">
        <v>1.2362</v>
      </c>
      <c r="C251" s="1">
        <f t="shared" si="10"/>
        <v>1.245293284228273</v>
      </c>
      <c r="D251" s="2">
        <f t="shared" si="9"/>
        <v>1.1199957507804905</v>
      </c>
      <c r="E251" s="1">
        <f t="shared" si="11"/>
        <v>343.8582786617858</v>
      </c>
    </row>
    <row r="252" spans="1:5" ht="15.75">
      <c r="A252" s="1">
        <v>383.95</v>
      </c>
      <c r="B252" s="1">
        <v>1.1185</v>
      </c>
      <c r="C252" s="1">
        <f t="shared" si="10"/>
        <v>1.1270139071481593</v>
      </c>
      <c r="D252" s="2">
        <f t="shared" si="9"/>
        <v>1.1199960817137076</v>
      </c>
      <c r="E252" s="1">
        <f t="shared" si="11"/>
        <v>346.53685946129156</v>
      </c>
    </row>
    <row r="253" spans="1:5" ht="15.75">
      <c r="A253" s="1">
        <v>386.95</v>
      </c>
      <c r="B253" s="1">
        <v>1.0491</v>
      </c>
      <c r="C253" s="1">
        <f t="shared" si="10"/>
        <v>1.0573542756006018</v>
      </c>
      <c r="D253" s="2">
        <f t="shared" si="9"/>
        <v>1.1199963868735756</v>
      </c>
      <c r="E253" s="1">
        <f t="shared" si="11"/>
        <v>349.2154395309777</v>
      </c>
    </row>
    <row r="254" spans="1:5" ht="15.75">
      <c r="A254" s="1">
        <v>389.4</v>
      </c>
      <c r="B254" s="1">
        <v>1.0771</v>
      </c>
      <c r="C254" s="1">
        <f t="shared" si="10"/>
        <v>1.0857998182571242</v>
      </c>
      <c r="D254" s="2">
        <f t="shared" si="9"/>
        <v>1.11999661837173</v>
      </c>
      <c r="E254" s="1">
        <f t="shared" si="11"/>
        <v>351.4029461357403</v>
      </c>
    </row>
    <row r="255" spans="1:5" ht="15.75">
      <c r="A255" s="1">
        <v>390.55</v>
      </c>
      <c r="B255" s="1">
        <v>1.0901</v>
      </c>
      <c r="C255" s="1">
        <f t="shared" si="10"/>
        <v>1.0990118210898514</v>
      </c>
      <c r="D255" s="2">
        <f t="shared" si="9"/>
        <v>1.1199967218596496</v>
      </c>
      <c r="E255" s="1">
        <f t="shared" si="11"/>
        <v>352.42973485534526</v>
      </c>
    </row>
    <row r="256" spans="1:5" ht="15.75">
      <c r="A256" s="1">
        <v>393.55</v>
      </c>
      <c r="B256" s="1">
        <v>0.8562</v>
      </c>
      <c r="C256" s="1">
        <f t="shared" si="10"/>
        <v>0.8634188740393527</v>
      </c>
      <c r="D256" s="2">
        <f t="shared" si="9"/>
        <v>1.1199969771644092</v>
      </c>
      <c r="E256" s="1">
        <f t="shared" si="11"/>
        <v>355.10831351329426</v>
      </c>
    </row>
    <row r="257" spans="1:5" ht="15.75">
      <c r="A257" s="1">
        <v>396.55</v>
      </c>
      <c r="B257" s="1">
        <v>1.2314</v>
      </c>
      <c r="C257" s="1">
        <f t="shared" si="10"/>
        <v>1.242097609738</v>
      </c>
      <c r="D257" s="2">
        <f t="shared" si="9"/>
        <v>1.1199972125858106</v>
      </c>
      <c r="E257" s="1">
        <f t="shared" si="11"/>
        <v>357.78689160821085</v>
      </c>
    </row>
    <row r="258" spans="1:5" ht="15.75">
      <c r="A258" s="1">
        <v>398.9</v>
      </c>
      <c r="B258" s="1">
        <v>0.9553</v>
      </c>
      <c r="C258" s="1">
        <f t="shared" si="10"/>
        <v>0.9637906463647181</v>
      </c>
      <c r="D258" s="2">
        <f t="shared" si="9"/>
        <v>1.1199973841190733</v>
      </c>
      <c r="E258" s="1">
        <f t="shared" si="11"/>
        <v>359.8851107945426</v>
      </c>
    </row>
    <row r="259" spans="1:5" ht="15.75">
      <c r="A259" s="1">
        <v>399.95</v>
      </c>
      <c r="B259" s="1">
        <v>1.1465</v>
      </c>
      <c r="C259" s="1">
        <f t="shared" si="10"/>
        <v>1.1567927710297763</v>
      </c>
      <c r="D259" s="2">
        <f t="shared" si="9"/>
        <v>1.1199974573100158</v>
      </c>
      <c r="E259" s="1">
        <f t="shared" si="11"/>
        <v>360.82261292291514</v>
      </c>
    </row>
    <row r="260" spans="1:5" ht="15.75">
      <c r="A260" s="1">
        <v>402.95</v>
      </c>
      <c r="B260" s="1">
        <v>1.2029</v>
      </c>
      <c r="C260" s="1">
        <f t="shared" si="10"/>
        <v>1.214007121725328</v>
      </c>
      <c r="D260" s="2">
        <f t="shared" si="9"/>
        <v>1.1199976553372455</v>
      </c>
      <c r="E260" s="1">
        <f t="shared" si="11"/>
        <v>363.5011899589507</v>
      </c>
    </row>
    <row r="261" spans="1:5" ht="15.75">
      <c r="A261" s="1">
        <v>405.95</v>
      </c>
      <c r="B261" s="1">
        <v>1.225</v>
      </c>
      <c r="C261" s="1">
        <f t="shared" si="10"/>
        <v>1.236624860076637</v>
      </c>
      <c r="D261" s="2">
        <f t="shared" si="9"/>
        <v>1.1199978379419322</v>
      </c>
      <c r="E261" s="1">
        <f t="shared" si="11"/>
        <v>366.1797665582705</v>
      </c>
    </row>
    <row r="262" spans="1:5" ht="15.75">
      <c r="A262" s="1">
        <v>408.5</v>
      </c>
      <c r="B262" s="1">
        <v>0.8721</v>
      </c>
      <c r="C262" s="1">
        <f t="shared" si="10"/>
        <v>0.8805657659600418</v>
      </c>
      <c r="D262" s="2">
        <f t="shared" si="9"/>
        <v>1.119997981929771</v>
      </c>
      <c r="E262" s="1">
        <f t="shared" si="11"/>
        <v>368.45655637498635</v>
      </c>
    </row>
    <row r="263" spans="1:5" ht="15.75">
      <c r="A263" s="1">
        <v>409.25</v>
      </c>
      <c r="B263" s="1">
        <v>0.7799</v>
      </c>
      <c r="C263" s="1">
        <f t="shared" si="10"/>
        <v>0.7875206753596771</v>
      </c>
      <c r="D263" s="2">
        <f t="shared" si="9"/>
        <v>1.119998022424755</v>
      </c>
      <c r="E263" s="1">
        <f t="shared" si="11"/>
        <v>369.12620041451447</v>
      </c>
    </row>
    <row r="264" spans="1:5" ht="15.75">
      <c r="A264" s="1">
        <v>412.25</v>
      </c>
      <c r="B264" s="1">
        <v>1.0871</v>
      </c>
      <c r="C264" s="1">
        <f t="shared" si="10"/>
        <v>1.0980007983440554</v>
      </c>
      <c r="D264" s="2">
        <f t="shared" si="9"/>
        <v>1.1199981764403215</v>
      </c>
      <c r="E264" s="1">
        <f t="shared" si="11"/>
        <v>371.80477620428485</v>
      </c>
    </row>
    <row r="265" spans="1:5" ht="15.75">
      <c r="A265" s="1">
        <v>415.25</v>
      </c>
      <c r="B265" s="1">
        <v>0.9909</v>
      </c>
      <c r="C265" s="1">
        <f t="shared" si="10"/>
        <v>1.0010898927660108</v>
      </c>
      <c r="D265" s="2">
        <f t="shared" si="9"/>
        <v>1.1199983184610085</v>
      </c>
      <c r="E265" s="1">
        <f t="shared" si="11"/>
        <v>374.4833516544001</v>
      </c>
    </row>
    <row r="266" spans="1:5" ht="15.75">
      <c r="A266" s="1">
        <v>417.6</v>
      </c>
      <c r="B266" s="1">
        <v>1.0132</v>
      </c>
      <c r="C266" s="1">
        <f t="shared" si="10"/>
        <v>1.023822443388928</v>
      </c>
      <c r="D266" s="2">
        <f t="shared" si="9"/>
        <v>1.1199984219404284</v>
      </c>
      <c r="E266" s="1">
        <f t="shared" si="11"/>
        <v>376.58156889646426</v>
      </c>
    </row>
    <row r="267" spans="1:5" ht="15.75">
      <c r="A267" s="1">
        <v>418.85</v>
      </c>
      <c r="B267" s="1">
        <v>1.2176</v>
      </c>
      <c r="C267" s="1">
        <f t="shared" si="10"/>
        <v>1.2304952925390324</v>
      </c>
      <c r="D267" s="2">
        <f t="shared" si="9"/>
        <v>1.1199984743627178</v>
      </c>
      <c r="E267" s="1">
        <f t="shared" si="11"/>
        <v>377.69764184532363</v>
      </c>
    </row>
    <row r="268" spans="1:5" ht="15.75">
      <c r="A268" s="1">
        <v>421.85</v>
      </c>
      <c r="B268" s="1">
        <v>0.864</v>
      </c>
      <c r="C268" s="1">
        <f t="shared" si="10"/>
        <v>0.873371641833995</v>
      </c>
      <c r="D268" s="2">
        <f t="shared" si="9"/>
        <v>1.1199985931809193</v>
      </c>
      <c r="E268" s="1">
        <f t="shared" si="11"/>
        <v>380.37621663842197</v>
      </c>
    </row>
    <row r="269" spans="1:5" ht="15.75">
      <c r="A269" s="1">
        <v>424.85</v>
      </c>
      <c r="B269" s="1">
        <v>0.9862</v>
      </c>
      <c r="C269" s="1">
        <f t="shared" si="10"/>
        <v>0.9971496495897196</v>
      </c>
      <c r="D269" s="2">
        <f t="shared" si="9"/>
        <v>1.1199987027454423</v>
      </c>
      <c r="E269" s="1">
        <f t="shared" si="11"/>
        <v>383.05479116948715</v>
      </c>
    </row>
    <row r="270" spans="1:5" ht="15.75">
      <c r="A270" s="1">
        <v>427.4</v>
      </c>
      <c r="B270" s="1">
        <v>1.2975</v>
      </c>
      <c r="C270" s="1">
        <f t="shared" si="10"/>
        <v>1.3121883766005278</v>
      </c>
      <c r="D270" s="2">
        <f t="shared" si="9"/>
        <v>1.11999878913949</v>
      </c>
      <c r="E270" s="1">
        <f t="shared" si="11"/>
        <v>385.33157934526645</v>
      </c>
    </row>
    <row r="271" spans="1:5" ht="15.75">
      <c r="A271" s="1">
        <v>428.45</v>
      </c>
      <c r="B271" s="1">
        <v>1.1045</v>
      </c>
      <c r="C271" s="1">
        <f t="shared" si="10"/>
        <v>1.1171025029345996</v>
      </c>
      <c r="D271" s="2">
        <f t="shared" si="9"/>
        <v>1.119998823018737</v>
      </c>
      <c r="E271" s="1">
        <f t="shared" si="11"/>
        <v>386.26908033046385</v>
      </c>
    </row>
    <row r="272" spans="1:5" ht="15.75">
      <c r="A272" s="1">
        <v>431.45</v>
      </c>
      <c r="B272" s="1">
        <v>0.8878</v>
      </c>
      <c r="C272" s="1">
        <f t="shared" si="10"/>
        <v>0.8981572563534771</v>
      </c>
      <c r="D272" s="2">
        <f>$G$18^(1-$G$20*EXP(-A272/$G$22))*0.6^($G$20*EXP(-A272/$G$22))</f>
        <v>1.119998914683262</v>
      </c>
      <c r="E272" s="1">
        <f t="shared" si="11"/>
        <v>388.9476543546614</v>
      </c>
    </row>
    <row r="273" spans="1:5" ht="15.75">
      <c r="A273" s="1">
        <v>434.45</v>
      </c>
      <c r="B273" s="1">
        <v>1.1123</v>
      </c>
      <c r="C273" s="1">
        <f>B273*(1+($I$28+$I$29*A273)/(1282900)+($I$30+A273*$I$31-$I$32)/400)</f>
        <v>1.1255611364766969</v>
      </c>
      <c r="D273" s="2">
        <f>$G$18^(1-$G$20*EXP(-A273/$G$22))*0.6^($G$20*EXP(-A273/$G$22))</f>
        <v>1.119998999208862</v>
      </c>
      <c r="E273" s="1">
        <f t="shared" si="11"/>
        <v>391.62622817670865</v>
      </c>
    </row>
    <row r="274" spans="1:5" ht="15.75">
      <c r="A274" s="1">
        <v>437</v>
      </c>
      <c r="B274" s="1">
        <v>0.8103</v>
      </c>
      <c r="C274" s="1">
        <f>B274*(1+($I$28+$I$29*A274)/(1282900)+($I$30+A274*$I$31-$I$32)/400)</f>
        <v>0.8201369757860911</v>
      </c>
      <c r="D274" s="2">
        <f>$G$18^(1-$G$20*EXP(-A274/$G$22))*0.6^($G$20*EXP(-A274/$G$22))</f>
        <v>1.1199990658591639</v>
      </c>
      <c r="E274" s="1">
        <f>E273+(A274-A273)/D274</f>
        <v>393.90301578995894</v>
      </c>
    </row>
    <row r="275" spans="1:5" ht="15.75">
      <c r="A275" s="1">
        <v>438.15</v>
      </c>
      <c r="B275" s="1">
        <v>1.0017</v>
      </c>
      <c r="C275" s="1">
        <f>B275*(1+($I$28+$I$29*A275)/(1282900)+($I$30+A275*$I$31-$I$32)/400)</f>
        <v>1.0139588799232524</v>
      </c>
      <c r="D275" s="2">
        <f>$G$18^(1-$G$20*EXP(-A275/$G$22))*0.6^($G$20*EXP(-A275/$G$22))</f>
        <v>1.119999094446692</v>
      </c>
      <c r="E275" s="1">
        <f>E274+(A275-A274)/D275</f>
        <v>394.9298023344321</v>
      </c>
    </row>
    <row r="276" spans="1:5" ht="15.75">
      <c r="A276" s="1">
        <v>439.65</v>
      </c>
      <c r="B276" s="1">
        <v>0.964</v>
      </c>
      <c r="C276" s="1">
        <f>B276*(1+($I$28+$I$29*A276)/(1282900)+($I$30+A276*$I$31-$I$32)/400)</f>
        <v>0.9759209261343879</v>
      </c>
      <c r="D276" s="2">
        <f>$G$18^(1-$G$20*EXP(-A276/$G$22))*0.6^($G$20*EXP(-A276/$G$22))</f>
        <v>1.1199991304240993</v>
      </c>
      <c r="E276" s="1">
        <f>E275+(A276-A275)/D276</f>
        <v>396.2690890885495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